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ontract Documents\"/>
    </mc:Choice>
  </mc:AlternateContent>
  <bookViews>
    <workbookView xWindow="8790" yWindow="5490" windowWidth="11655" windowHeight="8835"/>
  </bookViews>
  <sheets>
    <sheet name="Sw Points-Stock Rails" sheetId="33" r:id="rId1"/>
  </sheets>
  <externalReferences>
    <externalReference r:id="rId2"/>
  </externalReferences>
  <definedNames>
    <definedName name="CIP0024Tamping" localSheetId="0">#REF!</definedName>
    <definedName name="CIP0024Tamping">#REF!</definedName>
    <definedName name="_xlnm.Print_Area">#REF!</definedName>
    <definedName name="PrintArea" localSheetId="0">#REF!</definedName>
    <definedName name="PrintArea">#REF!</definedName>
    <definedName name="Project">[1]Project!$A$2:$W$35</definedName>
  </definedNames>
  <calcPr calcId="152511"/>
</workbook>
</file>

<file path=xl/calcChain.xml><?xml version="1.0" encoding="utf-8"?>
<calcChain xmlns="http://schemas.openxmlformats.org/spreadsheetml/2006/main">
  <c r="A57" i="33" l="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9" i="33" s="1"/>
  <c r="A81" i="33" s="1"/>
  <c r="A15" i="33"/>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J7" i="33" l="1"/>
  <c r="G47" i="33" l="1"/>
  <c r="G46" i="33"/>
  <c r="G45" i="33"/>
  <c r="G44" i="33"/>
  <c r="G43" i="33"/>
  <c r="G42" i="33"/>
  <c r="G41" i="33"/>
  <c r="G40" i="33"/>
  <c r="G39" i="33"/>
  <c r="G38" i="33"/>
  <c r="G37" i="33"/>
  <c r="G36" i="33"/>
  <c r="G35" i="33"/>
  <c r="G34" i="33"/>
  <c r="G33" i="33"/>
  <c r="G32" i="33"/>
  <c r="G31" i="33"/>
  <c r="G30" i="33"/>
  <c r="G29" i="33"/>
  <c r="G28" i="33"/>
  <c r="G27" i="33"/>
  <c r="G26" i="33"/>
  <c r="G25" i="33"/>
  <c r="G24" i="33"/>
  <c r="G23" i="33"/>
  <c r="G22" i="33"/>
  <c r="G21" i="33"/>
  <c r="G20" i="33"/>
  <c r="G19" i="33"/>
  <c r="G18" i="33"/>
  <c r="G17" i="33"/>
  <c r="G16" i="33"/>
  <c r="G15" i="33"/>
  <c r="G14" i="33"/>
  <c r="G13" i="33"/>
  <c r="G12" i="33"/>
  <c r="G11" i="33"/>
  <c r="G10" i="33"/>
  <c r="G9" i="33"/>
  <c r="G8" i="33"/>
  <c r="G7" i="33"/>
  <c r="Q82" i="33" l="1"/>
  <c r="N82" i="33"/>
  <c r="K82" i="33"/>
  <c r="H82" i="33"/>
  <c r="E82" i="33"/>
  <c r="G57" i="33"/>
  <c r="G81" i="33"/>
  <c r="G80" i="33"/>
  <c r="G79" i="33"/>
  <c r="G78" i="33"/>
  <c r="G77" i="33"/>
  <c r="G76" i="33"/>
  <c r="G75" i="33"/>
  <c r="G74" i="33"/>
  <c r="G73" i="33"/>
  <c r="G72" i="33"/>
  <c r="G71" i="33"/>
  <c r="G70" i="33"/>
  <c r="G69" i="33"/>
  <c r="G68" i="33"/>
  <c r="G67" i="33"/>
  <c r="G66" i="33"/>
  <c r="G65" i="33"/>
  <c r="G64" i="33"/>
  <c r="G63" i="33"/>
  <c r="G62" i="33"/>
  <c r="G61" i="33"/>
  <c r="G60" i="33"/>
  <c r="G59" i="33"/>
  <c r="G58" i="33"/>
  <c r="G56" i="33"/>
  <c r="G82" i="33" l="1"/>
  <c r="S59" i="33"/>
  <c r="S63" i="33"/>
  <c r="S67" i="33"/>
  <c r="S69" i="33"/>
  <c r="S71" i="33"/>
  <c r="J58" i="33"/>
  <c r="J60" i="33"/>
  <c r="J62" i="33"/>
  <c r="J64" i="33"/>
  <c r="J66" i="33"/>
  <c r="J68" i="33"/>
  <c r="J70" i="33"/>
  <c r="J72" i="33"/>
  <c r="J76" i="33"/>
  <c r="J78" i="33"/>
  <c r="J80" i="33"/>
  <c r="J44" i="33"/>
  <c r="M44" i="33"/>
  <c r="J46" i="33"/>
  <c r="J45" i="33"/>
  <c r="J47" i="33"/>
  <c r="M47" i="33"/>
  <c r="J57" i="33"/>
  <c r="M57" i="33"/>
  <c r="J79" i="33"/>
  <c r="J63" i="33"/>
  <c r="M43" i="33"/>
  <c r="J43" i="33"/>
  <c r="J69" i="33"/>
  <c r="M75" i="33"/>
  <c r="M61" i="33"/>
  <c r="S65" i="33"/>
  <c r="M65" i="33"/>
  <c r="M56" i="33"/>
  <c r="J65" i="33"/>
  <c r="J67" i="33"/>
  <c r="J81" i="33"/>
  <c r="J56" i="33"/>
  <c r="J61" i="33"/>
  <c r="J73" i="33"/>
  <c r="J77" i="33"/>
  <c r="J59" i="33"/>
  <c r="J71" i="33"/>
  <c r="J75" i="33"/>
  <c r="M79" i="33"/>
  <c r="S75" i="33"/>
  <c r="P75" i="33"/>
  <c r="M81" i="33"/>
  <c r="M73" i="33"/>
  <c r="J74" i="33"/>
  <c r="M77" i="33"/>
  <c r="P69" i="33" l="1"/>
  <c r="M69" i="33"/>
  <c r="P63" i="33"/>
  <c r="M76" i="33"/>
  <c r="M62" i="33"/>
  <c r="P47" i="33"/>
  <c r="M60" i="33"/>
  <c r="M71" i="33"/>
  <c r="P67" i="33"/>
  <c r="P59" i="33"/>
  <c r="P71" i="33"/>
  <c r="M59" i="33"/>
  <c r="M63" i="33"/>
  <c r="M67" i="33"/>
  <c r="S47" i="33"/>
  <c r="P45" i="33"/>
  <c r="S45" i="33"/>
  <c r="S46" i="33"/>
  <c r="P57" i="33"/>
  <c r="S57" i="33"/>
  <c r="M45" i="33"/>
  <c r="S76" i="33"/>
  <c r="P46" i="33"/>
  <c r="M46" i="33"/>
  <c r="M78" i="33"/>
  <c r="S43" i="33"/>
  <c r="P43" i="33"/>
  <c r="M80" i="33"/>
  <c r="S60" i="33"/>
  <c r="M72" i="33"/>
  <c r="S56" i="33"/>
  <c r="P56" i="33"/>
  <c r="S62" i="33"/>
  <c r="P65" i="33"/>
  <c r="S61" i="33"/>
  <c r="P61" i="33"/>
  <c r="M70" i="33"/>
  <c r="P72" i="33"/>
  <c r="S72" i="33"/>
  <c r="P80" i="33"/>
  <c r="S80" i="33"/>
  <c r="S73" i="33"/>
  <c r="P73" i="33"/>
  <c r="M74" i="33"/>
  <c r="M66" i="33"/>
  <c r="S81" i="33"/>
  <c r="P81" i="33"/>
  <c r="P78" i="33"/>
  <c r="S78" i="33"/>
  <c r="S79" i="33"/>
  <c r="P79" i="33"/>
  <c r="M58" i="33"/>
  <c r="S77" i="33"/>
  <c r="P77" i="33"/>
  <c r="M64" i="33"/>
  <c r="M68" i="33"/>
  <c r="P60" i="33"/>
  <c r="M20" i="33" l="1"/>
  <c r="M15" i="33"/>
  <c r="S44" i="33"/>
  <c r="P44" i="33"/>
  <c r="P76" i="33"/>
  <c r="P62" i="33"/>
  <c r="J15" i="33"/>
  <c r="J20" i="33"/>
  <c r="P58" i="33"/>
  <c r="S58" i="33"/>
  <c r="P70" i="33"/>
  <c r="S70" i="33"/>
  <c r="P68" i="33"/>
  <c r="S68" i="33"/>
  <c r="P64" i="33"/>
  <c r="S64" i="33"/>
  <c r="P66" i="33"/>
  <c r="S66" i="33"/>
  <c r="S74" i="33"/>
  <c r="P74" i="33"/>
  <c r="S15" i="33" l="1"/>
  <c r="P15" i="33" l="1"/>
  <c r="S20" i="33"/>
  <c r="P20" i="33"/>
  <c r="M17" i="33" l="1"/>
  <c r="J17" i="33"/>
  <c r="M22" i="33"/>
  <c r="J22" i="33"/>
  <c r="S17" i="33" l="1"/>
  <c r="P17" i="33"/>
  <c r="S22" i="33"/>
  <c r="P22" i="33"/>
  <c r="J9" i="33" l="1"/>
  <c r="J38" i="33" l="1"/>
  <c r="J11" i="33"/>
  <c r="J19" i="33"/>
  <c r="J41" i="33"/>
  <c r="J37" i="33"/>
  <c r="J30" i="33"/>
  <c r="J10" i="33"/>
  <c r="J23" i="33"/>
  <c r="J36" i="33"/>
  <c r="J42" i="33"/>
  <c r="J18" i="33"/>
  <c r="J25" i="33"/>
  <c r="J39" i="33"/>
  <c r="J24" i="33"/>
  <c r="J26" i="33"/>
  <c r="M9" i="33"/>
  <c r="J33" i="33" l="1"/>
  <c r="J31" i="33"/>
  <c r="M25" i="33"/>
  <c r="M42" i="33"/>
  <c r="M23" i="33"/>
  <c r="M30" i="33"/>
  <c r="J29" i="33"/>
  <c r="M26" i="33"/>
  <c r="M36" i="33"/>
  <c r="M11" i="33"/>
  <c r="J12" i="33"/>
  <c r="J16" i="33"/>
  <c r="M39" i="33"/>
  <c r="M18" i="33"/>
  <c r="M10" i="33"/>
  <c r="M37" i="33"/>
  <c r="M41" i="33"/>
  <c r="J8" i="33"/>
  <c r="J13" i="33"/>
  <c r="J40" i="33"/>
  <c r="P9" i="33"/>
  <c r="S9" i="33"/>
  <c r="M24" i="33"/>
  <c r="M7" i="33"/>
  <c r="M19" i="33"/>
  <c r="M38" i="33"/>
  <c r="J34" i="33" l="1"/>
  <c r="P19" i="33"/>
  <c r="S19" i="33"/>
  <c r="M8" i="33"/>
  <c r="P18" i="33"/>
  <c r="S18" i="33"/>
  <c r="P11" i="33"/>
  <c r="S11" i="33"/>
  <c r="M33" i="33"/>
  <c r="J21" i="33"/>
  <c r="J14" i="33"/>
  <c r="M13" i="33"/>
  <c r="S41" i="33"/>
  <c r="P41" i="33"/>
  <c r="M12" i="33"/>
  <c r="P26" i="33"/>
  <c r="S26" i="33"/>
  <c r="J35" i="33"/>
  <c r="P38" i="33"/>
  <c r="P7" i="33"/>
  <c r="P24" i="33"/>
  <c r="S24" i="33"/>
  <c r="M40" i="33"/>
  <c r="P10" i="33"/>
  <c r="S10" i="33"/>
  <c r="P36" i="33"/>
  <c r="S36" i="33"/>
  <c r="M29" i="33"/>
  <c r="P23" i="33"/>
  <c r="S23" i="33"/>
  <c r="M31" i="33"/>
  <c r="J32" i="33"/>
  <c r="S37" i="33"/>
  <c r="P37" i="33"/>
  <c r="P39" i="33"/>
  <c r="S39" i="33"/>
  <c r="M16" i="33"/>
  <c r="P30" i="33"/>
  <c r="S30" i="33"/>
  <c r="P42" i="33"/>
  <c r="S42" i="33"/>
  <c r="S25" i="33"/>
  <c r="P25" i="33"/>
  <c r="M32" i="33" l="1"/>
  <c r="M35" i="33"/>
  <c r="M21" i="33"/>
  <c r="P16" i="33"/>
  <c r="S16" i="33"/>
  <c r="P31" i="33"/>
  <c r="S31" i="33"/>
  <c r="S38" i="33"/>
  <c r="S12" i="33"/>
  <c r="P12" i="33"/>
  <c r="S33" i="33"/>
  <c r="P33" i="33"/>
  <c r="S29" i="33"/>
  <c r="P29" i="33"/>
  <c r="M14" i="33"/>
  <c r="J27" i="33"/>
  <c r="J28" i="33"/>
  <c r="P40" i="33"/>
  <c r="S40" i="33"/>
  <c r="S7" i="33"/>
  <c r="P13" i="33"/>
  <c r="S13" i="33"/>
  <c r="S8" i="33"/>
  <c r="P8" i="33"/>
  <c r="M34" i="33"/>
  <c r="J82" i="33" l="1"/>
  <c r="P35" i="33"/>
  <c r="S35" i="33"/>
  <c r="P34" i="33"/>
  <c r="S34" i="33"/>
  <c r="M27" i="33"/>
  <c r="P14" i="33"/>
  <c r="S14" i="33"/>
  <c r="P21" i="33"/>
  <c r="S21" i="33"/>
  <c r="P32" i="33"/>
  <c r="S32" i="33"/>
  <c r="M28" i="33"/>
  <c r="M82" i="33" s="1"/>
  <c r="P28" i="33" l="1"/>
  <c r="S28" i="33"/>
  <c r="P27" i="33"/>
  <c r="S27" i="33"/>
  <c r="S82" i="33" l="1"/>
  <c r="P82" i="33"/>
  <c r="R83" i="33" l="1"/>
</calcChain>
</file>

<file path=xl/sharedStrings.xml><?xml version="1.0" encoding="utf-8"?>
<sst xmlns="http://schemas.openxmlformats.org/spreadsheetml/2006/main" count="256" uniqueCount="99">
  <si>
    <t>Qty</t>
  </si>
  <si>
    <t>Total</t>
  </si>
  <si>
    <t>Type</t>
  </si>
  <si>
    <t>Unit</t>
  </si>
  <si>
    <t>Line Item</t>
  </si>
  <si>
    <t>Base Year 1 - 2018</t>
  </si>
  <si>
    <t>Option Year 1 - 2019</t>
  </si>
  <si>
    <t>Option Year 2 - 2020</t>
  </si>
  <si>
    <t>Option Year 3 - 2021</t>
  </si>
  <si>
    <t>Option Year 4 - 2022</t>
  </si>
  <si>
    <t>Associated Drawings</t>
  </si>
  <si>
    <t>No. 6 LH Guarded T.O. Straight Switch Point &amp; Curved Stock Rail</t>
  </si>
  <si>
    <t>Page 1</t>
  </si>
  <si>
    <t>Page 2</t>
  </si>
  <si>
    <t>Size</t>
  </si>
  <si>
    <t>26' 0"</t>
  </si>
  <si>
    <t>31' 6"</t>
  </si>
  <si>
    <t>33' 6"</t>
  </si>
  <si>
    <t xml:space="preserve">33' 6" </t>
  </si>
  <si>
    <t>38'</t>
  </si>
  <si>
    <t>38' 4"</t>
  </si>
  <si>
    <t>39' 0"</t>
  </si>
  <si>
    <t>44' 2"</t>
  </si>
  <si>
    <t>44' 4"</t>
  </si>
  <si>
    <t>48' 3"</t>
  </si>
  <si>
    <t>50'</t>
  </si>
  <si>
    <t>50' 4.5"</t>
  </si>
  <si>
    <t>52' 10"</t>
  </si>
  <si>
    <t>56' 7.5"</t>
  </si>
  <si>
    <t>32' 6"</t>
  </si>
  <si>
    <t>34' 8"</t>
  </si>
  <si>
    <t>35' 0"</t>
  </si>
  <si>
    <t>54' 10"</t>
  </si>
  <si>
    <t>55' 10"</t>
  </si>
  <si>
    <t>60'</t>
  </si>
  <si>
    <t>37' 6"</t>
  </si>
  <si>
    <t>37' 10"</t>
  </si>
  <si>
    <t>16' 6" &amp; 44' 4"</t>
  </si>
  <si>
    <t>No. 6 RH Guarded T.O. Straight Switch Point &amp; Curved Stock Rail</t>
  </si>
  <si>
    <t>No. 6 LH Guarded T.O. Straight Switch Point &amp; Straight Stock Rail</t>
  </si>
  <si>
    <t>16' 6" &amp; 44' 2"</t>
  </si>
  <si>
    <t>No. 6 RH Guarded T.O. Straight Switch Point &amp; Straight Stock Rail</t>
  </si>
  <si>
    <t>No. 6E LH Side Guard Curved Switch Point &amp; Curved Stock Rail</t>
  </si>
  <si>
    <t>16' 6" &amp; 48' 3"</t>
  </si>
  <si>
    <t>No. 6E RH Side Guard Curved Switch Point &amp; Curved Stock Rail</t>
  </si>
  <si>
    <t>No. 10 RH Curved Switch Point</t>
  </si>
  <si>
    <t>No. 10 RH Straight Switch Point</t>
  </si>
  <si>
    <t>No. 10 RH Straight Stock Rail</t>
  </si>
  <si>
    <t>No. 10 RH Curved Stock Rail</t>
  </si>
  <si>
    <t>No. 10 LH Curved Switch Point</t>
  </si>
  <si>
    <t>No. 10 LH Straight Switch Point</t>
  </si>
  <si>
    <t>No. 10 LH Straight Stock Rail</t>
  </si>
  <si>
    <t>No. 10 LH Curved Stock Rail</t>
  </si>
  <si>
    <t>No. 15 RH Curved Switch Point</t>
  </si>
  <si>
    <t>No. 15 LH Curved Switch Point</t>
  </si>
  <si>
    <t>No. 15 RH Straight Switch Point</t>
  </si>
  <si>
    <t>No. 15 LH Straight Switch Point</t>
  </si>
  <si>
    <t>No. 8 Guarded T.O. RH Curve Switch Point</t>
  </si>
  <si>
    <t>No. 8 Guarded T.O. LH Curve Switch Point</t>
  </si>
  <si>
    <t>No. 8 LH Straight Stock Rail</t>
  </si>
  <si>
    <t>No. 8 RH Straight Stock Rail</t>
  </si>
  <si>
    <t>No. 8 LH Curved Stock Rail</t>
  </si>
  <si>
    <t>No. 8 RH Curved Stock Rail</t>
  </si>
  <si>
    <t>No. 6 LH Curved Stock Rail</t>
  </si>
  <si>
    <t>No. 6 RH Curved Stock Rail</t>
  </si>
  <si>
    <t>No. 6 LH Straight Stock Rail</t>
  </si>
  <si>
    <t>No. 6 RH Straight Stock Rail</t>
  </si>
  <si>
    <t>Guard Stock, No. 6 LH Bent Stock Rail</t>
  </si>
  <si>
    <t>Guard Stock, No. 6 RH Bent Stock Rail</t>
  </si>
  <si>
    <t>Guard Stock, No. 6 LH Straight Stock Rail</t>
  </si>
  <si>
    <t>Guard Stock, No. 6 RH Straight Stock Rail</t>
  </si>
  <si>
    <t>Guard Stock, No. 8 LH Straight Stock Rail</t>
  </si>
  <si>
    <t>Guard Stock, No. 8 RH Straight Stock Rail</t>
  </si>
  <si>
    <t>Guard Stock, No. 6E LH Bent Stock Rail</t>
  </si>
  <si>
    <t>Guard Stock, No. 6E RH Bent Stock Rail</t>
  </si>
  <si>
    <t>Guard Stock, No. 8 T.O. LH Straight Stock Rail</t>
  </si>
  <si>
    <t>Guard Stock, No. 8 T.O. RH Straight Stock Rail</t>
  </si>
  <si>
    <t>No. 8 Guard T.O. LH Straight Stock Rail</t>
  </si>
  <si>
    <t>No. 8 Guard T.O. RH Straight Stock Rail</t>
  </si>
  <si>
    <t>No. 8 Guard T.O. LH Curved Stock Rail</t>
  </si>
  <si>
    <t>No. 8 Guard T.O. RH Curved Stock Rail</t>
  </si>
  <si>
    <t>No. 15 LH Curved Stock Rail</t>
  </si>
  <si>
    <t>No. 15 RH Curved Stock Rail</t>
  </si>
  <si>
    <t>No. 15 LH Straight Stock Rail</t>
  </si>
  <si>
    <t>No. 15 RH Straight Stock Rail</t>
  </si>
  <si>
    <t>Reference Drawings</t>
  </si>
  <si>
    <t>ST-TW-014, 016</t>
  </si>
  <si>
    <t>ST-TW-042, 43</t>
  </si>
  <si>
    <t>ST-TW-054, 057, 058</t>
  </si>
  <si>
    <t>No. 8 Guarded T.O. LH Straight Switch Point</t>
  </si>
  <si>
    <t>No. 8 Guarded T.O. RH Straight Switch Point</t>
  </si>
  <si>
    <t>ESTIMATED TOTALS</t>
  </si>
  <si>
    <t>TOTAL BID AMOUNT</t>
  </si>
  <si>
    <t>ST-TW-030, 031, 037, 038</t>
  </si>
  <si>
    <t>22'</t>
  </si>
  <si>
    <t>26'/35'*</t>
  </si>
  <si>
    <t>*The switch point length is 26' 0" on a 35' 0" rail</t>
  </si>
  <si>
    <t>BID/PRICE SCHEDULE - SWITCH POINTS AND STOCK RAILS (R2)</t>
  </si>
  <si>
    <t>BID/PRICE SCHEDULE - SWITCH POINTS AND STOCK RAILS  (R2 cont.)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</si>
</sst>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409]\ #,##0"/>
    <numFmt numFmtId="165" formatCode="_(&quot;$&quot;* #,##0_);_(&quot;$&quot;* \(#,##0\);_(&quot;$&quot;* &quot;-&quot;??_);_(@_)"/>
    <numFmt numFmtId="166" formatCode="mm/dd/yy;@"/>
    <numFmt numFmtId="167" formatCode="_([$$-409]* #,##0_);_([$$-409]* \(#,##0\);_([$$-409]* &quot;-&quot;??_);_(@_)"/>
    <numFmt numFmtId="168" formatCode="_([$$-409]* #,##0.00_);_([$$-409]* \(#,##0.00\);_([$$-409]* &quot;-&quot;??_);_(@_)"/>
  </numFmts>
  <fonts count="15" x14ac:knownFonts="1">
    <font>
      <sz val="10"/>
      <name val="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Unicode MS"/>
      <family val="2"/>
    </font>
    <font>
      <b/>
      <sz val="11"/>
      <color theme="1"/>
      <name val="Calibri"/>
      <family val="2"/>
      <scheme val="minor"/>
    </font>
    <font>
      <sz val="9"/>
      <color theme="1"/>
      <name val="Calibri"/>
      <family val="2"/>
      <scheme val="minor"/>
    </font>
    <font>
      <b/>
      <i/>
      <sz val="10"/>
      <color theme="1"/>
      <name val="Calibri"/>
      <family val="2"/>
      <scheme val="minor"/>
    </font>
    <font>
      <b/>
      <sz val="10"/>
      <color theme="1"/>
      <name val="Calibri"/>
      <family val="2"/>
      <scheme val="minor"/>
    </font>
    <font>
      <b/>
      <sz val="9"/>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indexed="8"/>
        <bgColor indexed="8"/>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4">
    <xf numFmtId="0" fontId="0" fillId="0" borderId="0"/>
    <xf numFmtId="0" fontId="7" fillId="0" borderId="0"/>
    <xf numFmtId="164" fontId="6" fillId="3" borderId="0"/>
    <xf numFmtId="0" fontId="6" fillId="0" borderId="0"/>
    <xf numFmtId="4" fontId="6" fillId="0" borderId="0"/>
    <xf numFmtId="43" fontId="5" fillId="0" borderId="0" applyFont="0" applyFill="0" applyBorder="0" applyAlignment="0" applyProtection="0"/>
    <xf numFmtId="3" fontId="6" fillId="0" borderId="0"/>
    <xf numFmtId="44" fontId="6" fillId="0" borderId="0" applyFont="0" applyFill="0" applyBorder="0" applyAlignment="0" applyProtection="0"/>
    <xf numFmtId="0" fontId="8" fillId="0" borderId="0"/>
    <xf numFmtId="0" fontId="5" fillId="0" borderId="0"/>
    <xf numFmtId="0" fontId="6" fillId="0" borderId="0"/>
    <xf numFmtId="0" fontId="4" fillId="0" borderId="0"/>
    <xf numFmtId="0" fontId="3" fillId="0" borderId="0"/>
    <xf numFmtId="0" fontId="1" fillId="0" borderId="0"/>
  </cellStyleXfs>
  <cellXfs count="86">
    <xf numFmtId="0" fontId="0" fillId="0" borderId="0" xfId="0"/>
    <xf numFmtId="0" fontId="4" fillId="0" borderId="0" xfId="11" applyProtection="1"/>
    <xf numFmtId="166" fontId="10" fillId="0" borderId="0" xfId="11" applyNumberFormat="1" applyFont="1" applyAlignment="1" applyProtection="1">
      <alignment vertical="center"/>
    </xf>
    <xf numFmtId="0" fontId="4" fillId="2" borderId="10" xfId="11" applyFill="1" applyBorder="1" applyProtection="1"/>
    <xf numFmtId="0" fontId="4" fillId="2" borderId="11" xfId="11" applyFill="1" applyBorder="1" applyProtection="1"/>
    <xf numFmtId="0" fontId="4" fillId="2" borderId="12" xfId="11" applyFill="1" applyBorder="1" applyProtection="1"/>
    <xf numFmtId="0" fontId="11" fillId="0" borderId="27" xfId="11" applyFont="1" applyBorder="1" applyAlignment="1" applyProtection="1">
      <alignment horizontal="center" vertical="center" wrapText="1"/>
    </xf>
    <xf numFmtId="0" fontId="12" fillId="0" borderId="7" xfId="11" applyFont="1" applyBorder="1" applyAlignment="1" applyProtection="1">
      <alignment horizontal="center" vertical="center" wrapText="1"/>
    </xf>
    <xf numFmtId="0" fontId="12" fillId="0" borderId="24" xfId="11" applyFont="1" applyBorder="1" applyAlignment="1" applyProtection="1">
      <alignment horizontal="center" vertical="center" wrapText="1"/>
    </xf>
    <xf numFmtId="0" fontId="12" fillId="0" borderId="20"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0" fontId="12" fillId="0" borderId="21" xfId="11" applyFont="1" applyBorder="1" applyAlignment="1" applyProtection="1">
      <alignment horizontal="center" vertical="center" wrapText="1"/>
    </xf>
    <xf numFmtId="0" fontId="9" fillId="0" borderId="0" xfId="11" applyFont="1" applyAlignment="1" applyProtection="1">
      <alignment horizontal="center"/>
    </xf>
    <xf numFmtId="3" fontId="10" fillId="0" borderId="23" xfId="11" applyNumberFormat="1" applyFont="1" applyBorder="1" applyAlignment="1" applyProtection="1">
      <alignment horizontal="center" wrapText="1"/>
    </xf>
    <xf numFmtId="49" fontId="10" fillId="0" borderId="1" xfId="11" applyNumberFormat="1" applyFont="1" applyFill="1" applyBorder="1" applyAlignment="1" applyProtection="1">
      <alignment horizontal="left" vertical="center" wrapText="1"/>
    </xf>
    <xf numFmtId="49" fontId="10" fillId="0" borderId="1" xfId="11" applyNumberFormat="1" applyFont="1" applyFill="1" applyBorder="1" applyAlignment="1" applyProtection="1">
      <alignment horizontal="center" vertical="center" wrapText="1"/>
    </xf>
    <xf numFmtId="3" fontId="10" fillId="0" borderId="13" xfId="11" applyNumberFormat="1" applyFont="1" applyBorder="1" applyAlignment="1" applyProtection="1">
      <alignment horizontal="left" wrapText="1"/>
    </xf>
    <xf numFmtId="3" fontId="10" fillId="0" borderId="15" xfId="11" applyNumberFormat="1" applyFont="1" applyFill="1" applyBorder="1" applyAlignment="1" applyProtection="1">
      <alignment horizontal="center" vertical="center" wrapText="1"/>
    </xf>
    <xf numFmtId="44" fontId="10" fillId="0" borderId="9" xfId="11" applyNumberFormat="1" applyFont="1" applyBorder="1" applyAlignment="1" applyProtection="1">
      <alignment horizontal="right" vertical="center"/>
    </xf>
    <xf numFmtId="44" fontId="10" fillId="0" borderId="13" xfId="11" applyNumberFormat="1" applyFont="1" applyBorder="1" applyAlignment="1" applyProtection="1">
      <alignment horizontal="right" vertical="center"/>
    </xf>
    <xf numFmtId="42" fontId="4" fillId="0" borderId="0" xfId="11" applyNumberFormat="1" applyFill="1" applyProtection="1"/>
    <xf numFmtId="165" fontId="4" fillId="0" borderId="0" xfId="11" applyNumberFormat="1" applyProtection="1"/>
    <xf numFmtId="0" fontId="2" fillId="0" borderId="0" xfId="11" applyFont="1" applyProtection="1"/>
    <xf numFmtId="42" fontId="4" fillId="0" borderId="0" xfId="11" applyNumberFormat="1" applyProtection="1"/>
    <xf numFmtId="165" fontId="4" fillId="0" borderId="0" xfId="11" applyNumberFormat="1" applyFill="1" applyProtection="1"/>
    <xf numFmtId="3" fontId="10" fillId="0" borderId="6" xfId="11" applyNumberFormat="1" applyFont="1" applyFill="1" applyBorder="1" applyAlignment="1" applyProtection="1">
      <alignment horizontal="center" vertical="center" wrapText="1"/>
    </xf>
    <xf numFmtId="49" fontId="10" fillId="0" borderId="2" xfId="11" applyNumberFormat="1" applyFont="1" applyFill="1" applyBorder="1" applyAlignment="1" applyProtection="1">
      <alignment horizontal="left" vertical="center" wrapText="1"/>
    </xf>
    <xf numFmtId="49" fontId="10" fillId="0" borderId="2" xfId="11" applyNumberFormat="1" applyFont="1" applyFill="1" applyBorder="1" applyAlignment="1" applyProtection="1">
      <alignment horizontal="center" vertical="center" wrapText="1"/>
    </xf>
    <xf numFmtId="49" fontId="10" fillId="0" borderId="24" xfId="11" applyNumberFormat="1" applyFont="1" applyFill="1" applyBorder="1" applyAlignment="1" applyProtection="1">
      <alignment horizontal="left" vertical="center" wrapText="1"/>
    </xf>
    <xf numFmtId="49" fontId="10" fillId="0" borderId="24" xfId="11" applyNumberFormat="1" applyFont="1" applyFill="1" applyBorder="1" applyAlignment="1" applyProtection="1">
      <alignment horizontal="center" vertical="center" wrapText="1"/>
    </xf>
    <xf numFmtId="3" fontId="10" fillId="0" borderId="30" xfId="11" applyNumberFormat="1" applyFont="1" applyBorder="1" applyAlignment="1" applyProtection="1">
      <alignment horizontal="left" wrapText="1"/>
    </xf>
    <xf numFmtId="3" fontId="10" fillId="0" borderId="35" xfId="11" applyNumberFormat="1" applyFont="1" applyFill="1" applyBorder="1" applyAlignment="1" applyProtection="1">
      <alignment horizontal="center" vertical="center" wrapText="1"/>
    </xf>
    <xf numFmtId="44" fontId="10" fillId="0" borderId="30" xfId="11" applyNumberFormat="1" applyFont="1" applyBorder="1" applyAlignment="1" applyProtection="1">
      <alignment horizontal="right" vertical="center"/>
    </xf>
    <xf numFmtId="3" fontId="10" fillId="0" borderId="0" xfId="11" applyNumberFormat="1" applyFont="1" applyBorder="1" applyAlignment="1" applyProtection="1">
      <alignment horizontal="center" wrapText="1"/>
    </xf>
    <xf numFmtId="49" fontId="10" fillId="0" borderId="0" xfId="11" applyNumberFormat="1" applyFont="1" applyFill="1" applyBorder="1" applyAlignment="1" applyProtection="1">
      <alignment horizontal="left" vertical="center" wrapText="1"/>
    </xf>
    <xf numFmtId="49" fontId="10" fillId="0" borderId="0" xfId="11" applyNumberFormat="1" applyFont="1" applyFill="1" applyBorder="1" applyAlignment="1" applyProtection="1">
      <alignment horizontal="center" vertical="center" wrapText="1"/>
    </xf>
    <xf numFmtId="3" fontId="10" fillId="0" borderId="0" xfId="11" applyNumberFormat="1" applyFont="1" applyBorder="1" applyAlignment="1" applyProtection="1">
      <alignment horizontal="left" wrapText="1"/>
    </xf>
    <xf numFmtId="3" fontId="10" fillId="0" borderId="0" xfId="11" applyNumberFormat="1" applyFont="1" applyBorder="1" applyAlignment="1" applyProtection="1">
      <alignment horizontal="right" vertical="center" wrapText="1"/>
    </xf>
    <xf numFmtId="165" fontId="10" fillId="0" borderId="0" xfId="11" applyNumberFormat="1" applyFont="1" applyFill="1" applyBorder="1" applyAlignment="1" applyProtection="1">
      <alignment horizontal="right" vertical="center" wrapText="1"/>
    </xf>
    <xf numFmtId="42" fontId="10" fillId="0" borderId="0" xfId="11" applyNumberFormat="1" applyFont="1" applyBorder="1" applyAlignment="1" applyProtection="1">
      <alignment horizontal="right" vertical="center"/>
    </xf>
    <xf numFmtId="3" fontId="10" fillId="0" borderId="22" xfId="11" applyNumberFormat="1" applyFont="1" applyBorder="1" applyAlignment="1" applyProtection="1">
      <alignment horizontal="center" vertical="center" wrapText="1"/>
    </xf>
    <xf numFmtId="3" fontId="10" fillId="0" borderId="28" xfId="11" applyNumberFormat="1" applyFont="1" applyBorder="1" applyAlignment="1" applyProtection="1">
      <alignment horizontal="left" wrapText="1"/>
    </xf>
    <xf numFmtId="44" fontId="10" fillId="0" borderId="31" xfId="11" applyNumberFormat="1" applyFont="1" applyBorder="1" applyAlignment="1" applyProtection="1">
      <alignment horizontal="right" vertical="center"/>
    </xf>
    <xf numFmtId="44" fontId="10" fillId="0" borderId="8" xfId="11" applyNumberFormat="1" applyFont="1" applyBorder="1" applyAlignment="1" applyProtection="1">
      <alignment horizontal="right" vertical="center"/>
    </xf>
    <xf numFmtId="3" fontId="10" fillId="0" borderId="34" xfId="11" applyNumberFormat="1" applyFont="1" applyBorder="1" applyAlignment="1" applyProtection="1">
      <alignment horizontal="center" vertical="center" wrapText="1"/>
    </xf>
    <xf numFmtId="44" fontId="10" fillId="0" borderId="32" xfId="11" applyNumberFormat="1" applyFont="1" applyBorder="1" applyAlignment="1" applyProtection="1">
      <alignment horizontal="right" vertical="center"/>
    </xf>
    <xf numFmtId="42" fontId="2" fillId="0" borderId="0" xfId="11" applyNumberFormat="1" applyFont="1" applyFill="1" applyProtection="1"/>
    <xf numFmtId="3" fontId="10" fillId="0" borderId="28" xfId="11" applyNumberFormat="1" applyFont="1" applyBorder="1" applyAlignment="1" applyProtection="1">
      <alignment horizontal="left" vertical="center" wrapText="1"/>
    </xf>
    <xf numFmtId="3" fontId="10" fillId="0" borderId="36" xfId="11" applyNumberFormat="1" applyFont="1" applyFill="1" applyBorder="1" applyAlignment="1" applyProtection="1">
      <alignment horizontal="center" vertical="center" wrapText="1"/>
    </xf>
    <xf numFmtId="3" fontId="10" fillId="0" borderId="37" xfId="11" applyNumberFormat="1" applyFont="1" applyFill="1" applyBorder="1" applyAlignment="1" applyProtection="1">
      <alignment horizontal="center" vertical="center" wrapText="1"/>
    </xf>
    <xf numFmtId="3" fontId="10" fillId="0" borderId="25" xfId="11" applyNumberFormat="1" applyFont="1" applyFill="1" applyBorder="1" applyAlignment="1" applyProtection="1">
      <alignment horizontal="center" vertical="center" wrapText="1"/>
    </xf>
    <xf numFmtId="49" fontId="10" fillId="0" borderId="1" xfId="11" applyNumberFormat="1" applyFont="1" applyBorder="1" applyAlignment="1" applyProtection="1">
      <alignment horizontal="left" vertical="center" wrapText="1"/>
    </xf>
    <xf numFmtId="3" fontId="10" fillId="0" borderId="15" xfId="11" applyNumberFormat="1" applyFont="1" applyBorder="1" applyAlignment="1" applyProtection="1">
      <alignment horizontal="center" vertical="center" wrapText="1"/>
    </xf>
    <xf numFmtId="49" fontId="10" fillId="0" borderId="1" xfId="11" applyNumberFormat="1" applyFont="1" applyBorder="1" applyAlignment="1" applyProtection="1">
      <alignment horizontal="center" vertical="center" wrapText="1"/>
    </xf>
    <xf numFmtId="3" fontId="13" fillId="0" borderId="29" xfId="11" applyNumberFormat="1" applyFont="1" applyBorder="1" applyAlignment="1" applyProtection="1">
      <alignment horizontal="right" wrapText="1"/>
    </xf>
    <xf numFmtId="165" fontId="13" fillId="0" borderId="33" xfId="11" applyNumberFormat="1" applyFont="1" applyFill="1" applyBorder="1" applyAlignment="1" applyProtection="1">
      <alignment horizontal="right" wrapText="1"/>
    </xf>
    <xf numFmtId="44" fontId="13" fillId="0" borderId="30" xfId="11" applyNumberFormat="1" applyFont="1" applyBorder="1" applyAlignment="1" applyProtection="1">
      <alignment horizontal="right" wrapText="1"/>
    </xf>
    <xf numFmtId="3" fontId="13" fillId="0" borderId="24" xfId="11" applyNumberFormat="1" applyFont="1" applyBorder="1" applyAlignment="1" applyProtection="1">
      <alignment horizontal="right" wrapText="1"/>
    </xf>
    <xf numFmtId="167" fontId="9" fillId="0" borderId="11" xfId="11" applyNumberFormat="1" applyFont="1" applyBorder="1" applyAlignment="1" applyProtection="1">
      <alignment horizontal="center" vertical="center" wrapText="1"/>
    </xf>
    <xf numFmtId="49" fontId="4" fillId="2" borderId="19" xfId="11" applyNumberFormat="1" applyFill="1" applyBorder="1" applyProtection="1"/>
    <xf numFmtId="49" fontId="4" fillId="2" borderId="18" xfId="11" applyNumberFormat="1" applyFill="1" applyBorder="1" applyProtection="1"/>
    <xf numFmtId="49" fontId="4" fillId="2" borderId="16" xfId="11" applyNumberFormat="1" applyFill="1" applyBorder="1" applyProtection="1"/>
    <xf numFmtId="0" fontId="10" fillId="0" borderId="0" xfId="11" applyFont="1" applyAlignment="1" applyProtection="1">
      <alignment horizontal="right"/>
    </xf>
    <xf numFmtId="168" fontId="10" fillId="0" borderId="38" xfId="11" applyNumberFormat="1" applyFont="1" applyFill="1" applyBorder="1" applyAlignment="1" applyProtection="1">
      <alignment horizontal="center" vertical="center" wrapText="1"/>
      <protection locked="0"/>
    </xf>
    <xf numFmtId="168" fontId="10" fillId="0" borderId="1" xfId="11" applyNumberFormat="1" applyFont="1" applyBorder="1" applyAlignment="1" applyProtection="1">
      <alignment horizontal="right" vertical="center"/>
      <protection locked="0"/>
    </xf>
    <xf numFmtId="44" fontId="10" fillId="0" borderId="2" xfId="11" applyNumberFormat="1" applyFont="1" applyBorder="1" applyAlignment="1" applyProtection="1">
      <alignment horizontal="left" vertical="center" wrapText="1"/>
      <protection locked="0"/>
    </xf>
    <xf numFmtId="44" fontId="10" fillId="0" borderId="26" xfId="11" applyNumberFormat="1" applyFont="1" applyBorder="1" applyAlignment="1" applyProtection="1">
      <alignment horizontal="left" vertical="center" wrapText="1"/>
      <protection locked="0"/>
    </xf>
    <xf numFmtId="44" fontId="10" fillId="0" borderId="1" xfId="11" applyNumberFormat="1" applyFont="1" applyBorder="1" applyAlignment="1" applyProtection="1">
      <alignment horizontal="right" vertical="center"/>
      <protection locked="0"/>
    </xf>
    <xf numFmtId="0" fontId="11" fillId="0" borderId="22" xfId="11" applyFont="1" applyBorder="1" applyAlignment="1" applyProtection="1">
      <alignment horizontal="center" vertical="center" wrapText="1"/>
    </xf>
    <xf numFmtId="0" fontId="11" fillId="0" borderId="17" xfId="11" applyFont="1" applyBorder="1" applyAlignment="1" applyProtection="1">
      <alignment horizontal="center" vertical="center" wrapText="1"/>
    </xf>
    <xf numFmtId="3" fontId="13" fillId="0" borderId="7" xfId="11" applyNumberFormat="1" applyFont="1" applyBorder="1" applyAlignment="1" applyProtection="1">
      <alignment horizontal="center" vertical="center" wrapText="1"/>
    </xf>
    <xf numFmtId="3" fontId="13" fillId="0" borderId="14" xfId="11" applyNumberFormat="1" applyFont="1" applyBorder="1" applyAlignment="1" applyProtection="1">
      <alignment horizontal="center" vertical="center" wrapText="1"/>
    </xf>
    <xf numFmtId="3" fontId="14" fillId="0" borderId="10" xfId="11" applyNumberFormat="1" applyFont="1" applyBorder="1" applyAlignment="1" applyProtection="1">
      <alignment horizontal="right" vertical="center" wrapText="1"/>
    </xf>
    <xf numFmtId="3" fontId="14" fillId="0" borderId="11" xfId="11" applyNumberFormat="1" applyFont="1" applyBorder="1" applyAlignment="1" applyProtection="1">
      <alignment horizontal="right" vertical="center" wrapText="1"/>
    </xf>
    <xf numFmtId="3" fontId="13" fillId="0" borderId="11" xfId="11" applyNumberFormat="1" applyFont="1" applyBorder="1" applyAlignment="1" applyProtection="1">
      <alignment horizontal="center" wrapText="1"/>
    </xf>
    <xf numFmtId="168" fontId="14" fillId="0" borderId="11" xfId="11" applyNumberFormat="1" applyFont="1" applyBorder="1" applyAlignment="1" applyProtection="1">
      <alignment horizontal="right" vertical="center" wrapText="1"/>
    </xf>
    <xf numFmtId="168" fontId="14" fillId="0" borderId="12" xfId="11" applyNumberFormat="1" applyFont="1" applyBorder="1" applyAlignment="1" applyProtection="1">
      <alignment horizontal="right" vertical="center" wrapText="1"/>
    </xf>
    <xf numFmtId="0" fontId="9" fillId="0" borderId="5" xfId="11" applyFont="1" applyBorder="1" applyAlignment="1" applyProtection="1">
      <alignment horizontal="center" vertical="center"/>
    </xf>
    <xf numFmtId="0" fontId="9" fillId="0" borderId="4" xfId="11" applyFont="1" applyBorder="1" applyAlignment="1" applyProtection="1">
      <alignment horizontal="center" vertical="center"/>
    </xf>
    <xf numFmtId="0" fontId="9" fillId="0" borderId="3"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9" fillId="0" borderId="16" xfId="11" applyFont="1" applyBorder="1" applyAlignment="1" applyProtection="1">
      <alignment horizontal="center" vertical="center"/>
    </xf>
    <xf numFmtId="0" fontId="11" fillId="0" borderId="22" xfId="11" applyFont="1" applyBorder="1" applyAlignment="1" applyProtection="1">
      <alignment horizontal="center" vertical="center" wrapText="1"/>
    </xf>
    <xf numFmtId="0" fontId="11" fillId="0" borderId="17" xfId="11" applyFont="1" applyBorder="1" applyAlignment="1" applyProtection="1">
      <alignment horizontal="center" vertical="center" wrapText="1"/>
    </xf>
    <xf numFmtId="0" fontId="11" fillId="0" borderId="9" xfId="11" applyFont="1" applyBorder="1" applyAlignment="1" applyProtection="1">
      <alignment horizontal="center" vertical="center" wrapText="1"/>
    </xf>
  </cellXfs>
  <cellStyles count="14">
    <cellStyle name="Comma 2" xfId="4"/>
    <cellStyle name="Comma 3" xfId="5"/>
    <cellStyle name="Comma0" xfId="6"/>
    <cellStyle name="Currency 2" xfId="7"/>
    <cellStyle name="Currency0" xfId="2"/>
    <cellStyle name="Normal" xfId="0" builtinId="0"/>
    <cellStyle name="Normal 2" xfId="1"/>
    <cellStyle name="Normal 2 2" xfId="3"/>
    <cellStyle name="Normal 2 3" xfId="8"/>
    <cellStyle name="Normal 3" xfId="9"/>
    <cellStyle name="Normal 4" xfId="10"/>
    <cellStyle name="Normal 5" xfId="11"/>
    <cellStyle name="Normal 6" xfId="12"/>
    <cellStyle name="Normal 6 2" xfId="1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008852\Local%20Settings\Temporary%20Internet%20Files\Content.Outlook\C3ZB6A2O\Documents%20and%20Settings\E009687\Local%20Settings\Temporary%20Internet%20Files\Content.Outlook\NDYO1MTI\CIP%20Reports%20-%20Projects%20TSSM%20modified_8-1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gt;"/>
      <sheetName val="Instructions"/>
      <sheetName val="Projects"/>
      <sheetName val="Reports--&gt;"/>
      <sheetName val="Template"/>
      <sheetName val="CIP018"/>
      <sheetName val="CIP019"/>
      <sheetName val="CIP020"/>
      <sheetName val="CIP021"/>
      <sheetName val="CIP022"/>
      <sheetName val="CIP023"/>
      <sheetName val="CIP024"/>
      <sheetName val="CIP025"/>
      <sheetName val="CIP026"/>
      <sheetName val="CIP027"/>
      <sheetName val="CIP089"/>
      <sheetName val="NEW1"/>
      <sheetName val="NEW2"/>
      <sheetName val="NEW3"/>
      <sheetName val="NEW4"/>
      <sheetName val="NEW5"/>
      <sheetName val="NEW6"/>
      <sheetName val="NEW7"/>
      <sheetName val="NEW8"/>
      <sheetName val="InputData--&gt;"/>
      <sheetName val="Project"/>
      <sheetName val="Budget"/>
      <sheetName val="Rollover"/>
      <sheetName val="Budget_Obligation"/>
      <sheetName val="Expenses"/>
      <sheetName val="ScheduleUpdate"/>
      <sheetName val="Activities"/>
      <sheetName val="Do Not Use--&gt;"/>
      <sheetName val="Template(1)"/>
      <sheetName val="CNI"/>
      <sheetName val="Funds"/>
      <sheetName val="Info_Status"/>
      <sheetName val="Forecast"/>
      <sheetName val="Schedule"/>
      <sheetName val="Deliverables"/>
      <sheetName val="Headcount"/>
      <sheetName val="OperImpact"/>
      <sheetName val="ForceAcct"/>
      <sheetName val="Vehicle"/>
      <sheetName val="ModOptions"/>
      <sheetName val="P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CIP Number</v>
          </cell>
          <cell r="B2" t="str">
            <v>Project Number</v>
          </cell>
          <cell r="C2" t="str">
            <v>Project Name</v>
          </cell>
          <cell r="D2" t="str">
            <v>Sponsor Department:</v>
          </cell>
          <cell r="E2" t="str">
            <v>Program Manager:</v>
          </cell>
          <cell r="F2" t="str">
            <v>Category</v>
          </cell>
          <cell r="G2" t="str">
            <v>Project Type</v>
          </cell>
          <cell r="H2" t="str">
            <v xml:space="preserve">Project Manager </v>
          </cell>
          <cell r="I2" t="str">
            <v>ELT Member</v>
          </cell>
          <cell r="J2" t="str">
            <v>Force account plan required (Y/N)</v>
          </cell>
          <cell r="K2" t="str">
            <v xml:space="preserve">Job codes to be created </v>
          </cell>
          <cell r="L2" t="str">
            <v>DBE participation percentage</v>
          </cell>
          <cell r="M2" t="str">
            <v>Insurance (Y/N)</v>
          </cell>
          <cell r="N2" t="str">
            <v>Project Descr</v>
          </cell>
          <cell r="O2" t="str">
            <v>Contract Administrator</v>
          </cell>
          <cell r="P2" t="str">
            <v>Project Phase</v>
          </cell>
          <cell r="Q2" t="str">
            <v>Type of Project (FY11-16 CIP or Reimbursable)</v>
          </cell>
          <cell r="R2" t="str">
            <v>Related Project ID</v>
          </cell>
          <cell r="S2" t="str">
            <v>Current FY-Qtr</v>
          </cell>
          <cell r="T2" t="str">
            <v>Quarter End Date</v>
          </cell>
          <cell r="U2" t="str">
            <v>Project Status</v>
          </cell>
          <cell r="V2" t="str">
            <v>Useful Life</v>
          </cell>
          <cell r="W2" t="str">
            <v>Operating Impact</v>
          </cell>
        </row>
        <row r="3">
          <cell r="A3" t="str">
            <v>CIP 018</v>
          </cell>
          <cell r="B3" t="str">
            <v>CNI 018</v>
          </cell>
          <cell r="C3" t="str">
            <v>Track Welding Program</v>
          </cell>
          <cell r="D3" t="str">
            <v>TSSM</v>
          </cell>
          <cell r="E3" t="str">
            <v>TSSM</v>
          </cell>
          <cell r="F3" t="str">
            <v>Track and Structures</v>
          </cell>
          <cell r="G3" t="str">
            <v>Track Rehabilitation</v>
          </cell>
          <cell r="H3" t="str">
            <v>Michael Brown</v>
          </cell>
          <cell r="I3" t="str">
            <v>David Kubicek</v>
          </cell>
          <cell r="J3" t="str">
            <v>Y</v>
          </cell>
          <cell r="K3" t="str">
            <v>Y</v>
          </cell>
          <cell r="L3">
            <v>0</v>
          </cell>
          <cell r="M3">
            <v>0</v>
          </cell>
          <cell r="N3" t="str">
            <v>This project will improve the electrical conductivity of the rail, eliminate joint defects, reduce noise and wear, reduce maintenance and inspection costs, and help reduce cross tie fires by reducing the number of open rail joints throughout the rail system. This is an ongoing project. Currently there are approximately 1,750 open rail joints systemwide. As a result of running rail replacement, approximately 400 new open joints are created each year. The Flash Butt welding approach enables open joints to be welded at a much faster rate. In addition, the flash butt welding process allows for thermal adjustment to our track system, reducing the occurrences of track buckling and track pull parts, thus reducing delays and shutdown.</v>
          </cell>
          <cell r="O3" t="str">
            <v>Kevin Green</v>
          </cell>
          <cell r="Q3" t="str">
            <v>CIP</v>
          </cell>
          <cell r="R3" t="str">
            <v>ST18 - ARRA Track Welding Program</v>
          </cell>
          <cell r="S3" t="str">
            <v>1st Qtr</v>
          </cell>
          <cell r="T3">
            <v>40451</v>
          </cell>
          <cell r="U3" t="str">
            <v>This project is on schedule to meet the FY2011 goals. TSSM-TPRO continues to support the contractors welding the open rail joints.</v>
          </cell>
          <cell r="V3" t="str">
            <v>Various</v>
          </cell>
          <cell r="W3" t="str">
            <v>Well maintained tracks maximize customers' satisfaction through convenient and comfortable rail services and minimize disruptions and service delays.</v>
          </cell>
        </row>
        <row r="4">
          <cell r="A4" t="str">
            <v>CIP 019</v>
          </cell>
          <cell r="B4" t="str">
            <v>CNI 019</v>
          </cell>
          <cell r="C4" t="str">
            <v>Track Floating Slab Rehabilitation</v>
          </cell>
          <cell r="D4" t="str">
            <v>TSSM</v>
          </cell>
          <cell r="E4" t="str">
            <v>TSSM</v>
          </cell>
          <cell r="F4" t="str">
            <v>Track and Structures</v>
          </cell>
          <cell r="G4" t="str">
            <v>Track Rehabilitation</v>
          </cell>
          <cell r="H4" t="str">
            <v>Michael Brown</v>
          </cell>
          <cell r="I4" t="str">
            <v>David Kubicek</v>
          </cell>
          <cell r="J4" t="str">
            <v>Y</v>
          </cell>
          <cell r="K4" t="str">
            <v>Y</v>
          </cell>
          <cell r="L4">
            <v>0</v>
          </cell>
          <cell r="M4">
            <v>0</v>
          </cell>
          <cell r="N4" t="str">
            <v>This project will prevent service delays and speed restrictions due to differential settlement of the track structure and reduce noise and vibration to the surrounding building and structures by replacing failed isolation pads and restore the track structure to the proper elevation. Metro has an inventory of 45,530 linear feet of floating slabs.</v>
          </cell>
          <cell r="O4" t="str">
            <v>Kevin Green</v>
          </cell>
          <cell r="Q4" t="str">
            <v>CIP</v>
          </cell>
          <cell r="R4" t="str">
            <v>N/A</v>
          </cell>
          <cell r="S4" t="str">
            <v>1st Qtr</v>
          </cell>
          <cell r="T4">
            <v>40451</v>
          </cell>
          <cell r="U4" t="str">
            <v>This project is on schedule to meet the FY2011 goals. TSSM-TPRO continues to core drill 16 inch holes to retrofit the floating slab sections.</v>
          </cell>
          <cell r="V4" t="str">
            <v>Various</v>
          </cell>
          <cell r="W4" t="str">
            <v>Well maintained tracks maximize customers' satisfaction through convenient and comfortable rail services and minimize disruptions and service delays.</v>
          </cell>
        </row>
        <row r="5">
          <cell r="A5" t="str">
            <v>CIP 020</v>
          </cell>
          <cell r="B5" t="str">
            <v>CNI 020</v>
          </cell>
          <cell r="C5" t="str">
            <v>Replacement of Rail Track Signage</v>
          </cell>
          <cell r="D5" t="str">
            <v>TSSM</v>
          </cell>
          <cell r="E5" t="str">
            <v>TSSM</v>
          </cell>
          <cell r="F5" t="str">
            <v>Maintenance Equipment</v>
          </cell>
          <cell r="G5" t="str">
            <v>Rail Maintenance Equipment</v>
          </cell>
          <cell r="H5" t="str">
            <v>Larry E. Lee</v>
          </cell>
          <cell r="I5" t="str">
            <v>David Kubicek</v>
          </cell>
          <cell r="J5" t="str">
            <v>Y</v>
          </cell>
          <cell r="K5" t="str">
            <v>Y</v>
          </cell>
          <cell r="L5">
            <v>0</v>
          </cell>
          <cell r="M5">
            <v>0</v>
          </cell>
          <cell r="N5" t="str">
            <v>This project will replace old, illegible rail track graphic signs and various other signs indicating locations and warnings to employees, emergency responders, and the general public. Track graphics are essential for safe operations and emergency responses. Many signs throughout the Metrorail System are approximately 30 years old. Some of these signs require upgrading because they are damaged, deteriorated, or obsolete. The Right of Way (ROW) graphic signs are systemwide (on the ROW fence, chain markers, warning signs on tunnel vent shaft doors, third rail power warning signs, track identification signs, etc.).</v>
          </cell>
          <cell r="O5" t="str">
            <v>Kevin Green</v>
          </cell>
          <cell r="Q5" t="str">
            <v>CIP</v>
          </cell>
          <cell r="R5" t="str">
            <v>N/A</v>
          </cell>
          <cell r="S5" t="str">
            <v>1st Qtr</v>
          </cell>
          <cell r="T5">
            <v>40451</v>
          </cell>
          <cell r="U5" t="str">
            <v>This project is on schedule to meet the FY2011 goals. TSSM-STRC continues to fabricate and replace damaged or illegible Right-of-Way (ROW) safety signs.</v>
          </cell>
          <cell r="V5" t="str">
            <v>Various</v>
          </cell>
          <cell r="W5" t="str">
            <v>Replacing worn, illegible graphics improve safety by warning employees, customers, and emergency responder of Right-of-Way (ROW) hazards.</v>
          </cell>
        </row>
        <row r="6">
          <cell r="A6" t="str">
            <v>CIP 021</v>
          </cell>
          <cell r="B6" t="str">
            <v>CNI 021</v>
          </cell>
          <cell r="C6" t="str">
            <v>Track Pad/Shock Absorber Rehabilitation</v>
          </cell>
          <cell r="D6" t="str">
            <v>TSSM</v>
          </cell>
          <cell r="E6" t="str">
            <v>TSSM</v>
          </cell>
          <cell r="F6" t="str">
            <v>Track and Structures</v>
          </cell>
          <cell r="G6" t="str">
            <v>Track Rehabilitation</v>
          </cell>
          <cell r="H6" t="str">
            <v>Larry E. Lee</v>
          </cell>
          <cell r="I6" t="str">
            <v>David Kubicek</v>
          </cell>
          <cell r="J6" t="str">
            <v>Y</v>
          </cell>
          <cell r="K6" t="str">
            <v>Y</v>
          </cell>
          <cell r="L6">
            <v>0</v>
          </cell>
          <cell r="M6">
            <v>0</v>
          </cell>
          <cell r="N6" t="str">
            <v xml:space="preserve">This project will maintain track structure integrity by rehabilitating the grout/plinth pads.  In addition, sections of track structure require rehabilitation to accept the new fasteners, switches, and switch machines required needed to sustain safe and efficient rail operations. Metro has an inventory of approximately 160 miles of grout pads (844,800 linear feet).  Rehabilitation of the aerial grout pads is limited to the spring, summer and fall. During the winter months, STRC rehabilitates the grout pads in the Metro tunnels. The track geometry, cross-level, and gauge are maintained by the rail fasteners. The grout/plinth pads provide elevation and support for the running rails and are the main support for the rail fasteners. </v>
          </cell>
          <cell r="O6" t="str">
            <v>Kevin Green</v>
          </cell>
          <cell r="Q6" t="str">
            <v>CIP</v>
          </cell>
          <cell r="R6" t="str">
            <v>N/A</v>
          </cell>
          <cell r="S6" t="str">
            <v>1st Qtr</v>
          </cell>
          <cell r="T6">
            <v>40451</v>
          </cell>
          <cell r="U6" t="str">
            <v>This project is on schedule to meet its FY2011 production goals. TSSM-STRC continues to rehabilitate the grout/plinth pads throughout the MetroRail System. This project is behind schedule for procuring FY2011 equipment as a result of the new funding agreement and internal approval process.</v>
          </cell>
          <cell r="V6" t="str">
            <v>Various</v>
          </cell>
          <cell r="W6" t="str">
            <v>Well maintained tracks maximize customers' satisfaction through convenient and comfortable rail services and minimize disruptions and service delays.</v>
          </cell>
        </row>
        <row r="7">
          <cell r="A7" t="str">
            <v>CIP 022</v>
          </cell>
          <cell r="B7" t="str">
            <v>CNI 022</v>
          </cell>
          <cell r="C7" t="str">
            <v>Track Structural Rehabilitation</v>
          </cell>
          <cell r="D7" t="str">
            <v>TSSM</v>
          </cell>
          <cell r="E7" t="str">
            <v>TSSM</v>
          </cell>
          <cell r="F7" t="str">
            <v>Track and Structures</v>
          </cell>
          <cell r="G7" t="str">
            <v>Track Rehabilitation</v>
          </cell>
          <cell r="H7" t="str">
            <v>Larry E. Lee</v>
          </cell>
          <cell r="I7" t="str">
            <v>David Kubicek</v>
          </cell>
          <cell r="J7" t="str">
            <v>Y</v>
          </cell>
          <cell r="K7" t="str">
            <v>Y</v>
          </cell>
          <cell r="L7">
            <v>0</v>
          </cell>
          <cell r="M7">
            <v>0</v>
          </cell>
          <cell r="N7" t="str">
            <v>This project will rehabilitate structural components and restore the track structures, such as elevated platforms, bridges, and retaining walls to their designed load carrying capacity. These rehabilitations are critical, as the loss of one of these structures could result in the functional loss of an entire Metrorail line segment.</v>
          </cell>
          <cell r="O7" t="str">
            <v>Kevin Green</v>
          </cell>
          <cell r="Q7" t="str">
            <v>CIP</v>
          </cell>
          <cell r="R7" t="str">
            <v>N/A</v>
          </cell>
          <cell r="S7" t="str">
            <v>1st Qtr</v>
          </cell>
          <cell r="T7">
            <v>40451</v>
          </cell>
          <cell r="U7" t="str">
            <v>This project is on schedule to meet its FY2011 production goals. TSSM-STRC continues to rehabilitate WMATA's right-of-way structures throughout the MetroRail System. This project is behind schedule for procuring FY2011 equipment as a result of the new funing agreement andt internal approval process.</v>
          </cell>
          <cell r="V7" t="str">
            <v>Various</v>
          </cell>
          <cell r="W7" t="str">
            <v>Well maintained track infrastructure maximize customers' satisfaction through convenient and comfortable rail services and minimize disruptions and service delays.</v>
          </cell>
        </row>
        <row r="8">
          <cell r="A8" t="str">
            <v>CIP 023</v>
          </cell>
          <cell r="B8" t="str">
            <v>CNI 023</v>
          </cell>
          <cell r="C8" t="str">
            <v>Third Rail Rehabilitation</v>
          </cell>
          <cell r="D8" t="str">
            <v>TSSM</v>
          </cell>
          <cell r="E8" t="str">
            <v>TSSM</v>
          </cell>
          <cell r="F8" t="str">
            <v>Track and Structures</v>
          </cell>
          <cell r="G8" t="str">
            <v>Track Rehabilitation</v>
          </cell>
          <cell r="H8" t="str">
            <v>Michael Brown</v>
          </cell>
          <cell r="I8" t="str">
            <v>David Kubicek</v>
          </cell>
          <cell r="J8" t="str">
            <v>Y</v>
          </cell>
          <cell r="K8" t="str">
            <v>Y</v>
          </cell>
          <cell r="L8">
            <v>0</v>
          </cell>
          <cell r="M8">
            <v>0</v>
          </cell>
          <cell r="N8" t="str">
            <v>This project will replace the original third rail (5 miles annually) with the composite third rail.  Original third rails have become worn throughout the Metrorail system. New aluminum and steel composite third rails will provide less resistance for eight car trains and allow trains to run more efficiently.</v>
          </cell>
          <cell r="O8" t="str">
            <v>Kevin Green</v>
          </cell>
          <cell r="Q8" t="str">
            <v>CIP</v>
          </cell>
          <cell r="R8" t="str">
            <v>N/A</v>
          </cell>
          <cell r="S8" t="str">
            <v>1st Qtr</v>
          </cell>
          <cell r="T8">
            <v>40451</v>
          </cell>
          <cell r="V8" t="str">
            <v>Various</v>
          </cell>
          <cell r="W8" t="str">
            <v>Well maintained tracks maximize customers' satisfaction through convenient and comfortable rail services and minimize disruptions and service delays.</v>
          </cell>
        </row>
        <row r="9">
          <cell r="A9" t="str">
            <v>CIP 024</v>
          </cell>
          <cell r="B9" t="str">
            <v>CNI 024</v>
          </cell>
          <cell r="C9" t="str">
            <v>Track Rehabilitation</v>
          </cell>
          <cell r="D9" t="str">
            <v>TSSM</v>
          </cell>
          <cell r="E9" t="str">
            <v>TSSM</v>
          </cell>
          <cell r="F9" t="str">
            <v>Track and Structures</v>
          </cell>
          <cell r="G9" t="str">
            <v>Track Rehabilitation</v>
          </cell>
          <cell r="H9" t="str">
            <v>Michael Brown</v>
          </cell>
          <cell r="I9" t="str">
            <v>David Kubicek</v>
          </cell>
          <cell r="J9">
            <v>0</v>
          </cell>
          <cell r="K9">
            <v>0</v>
          </cell>
          <cell r="L9">
            <v>0</v>
          </cell>
          <cell r="M9">
            <v>0</v>
          </cell>
          <cell r="N9" t="str">
            <v>This project will fund the procurement of material and specialized equipment to facilitate the removal and installation of the track and switch panels which prevents service delays and speed restrictions. Track components require replacement when, based on industry standards, they become worn or unserviceable due to deterioration, excessive wear, or defects. TSSM rehabilitates the track infrastructure by replacing running rail, cross ties, direct fixation fasteners, third rail insulators, and turnouts annually.</v>
          </cell>
          <cell r="O9" t="str">
            <v>Kevin Green</v>
          </cell>
          <cell r="Q9" t="str">
            <v>CIP</v>
          </cell>
          <cell r="R9" t="str">
            <v>N/A</v>
          </cell>
          <cell r="S9" t="str">
            <v>1st Qtr</v>
          </cell>
          <cell r="T9">
            <v>40451</v>
          </cell>
          <cell r="U9" t="str">
            <v>This project is on schedule to meet its FY2011 production goals.  This project is behind schedule for procuring FY2011 equipment as a result of the new funding agreement and internal approval process.</v>
          </cell>
          <cell r="V9" t="str">
            <v>Various</v>
          </cell>
          <cell r="W9" t="str">
            <v>Well maintained tracks maximize customers' satisfaction through convenient and comfortable rail services and minimize disruptions and service delays. Newer equipment reduces maintenance costs and the probability of breakdowns on mainline.</v>
          </cell>
        </row>
        <row r="10">
          <cell r="A10" t="str">
            <v>CIP 025</v>
          </cell>
          <cell r="B10" t="str">
            <v>CNI 025</v>
          </cell>
          <cell r="C10" t="str">
            <v>Track Maintenance Equipment</v>
          </cell>
          <cell r="D10" t="str">
            <v>TSSM</v>
          </cell>
          <cell r="E10" t="str">
            <v>TSSM</v>
          </cell>
          <cell r="F10" t="str">
            <v>Maintenance Equipment</v>
          </cell>
          <cell r="G10" t="str">
            <v>Rail Maintenance Equipment</v>
          </cell>
          <cell r="H10" t="str">
            <v>Michael Brown</v>
          </cell>
          <cell r="I10" t="str">
            <v>David Kubicek</v>
          </cell>
          <cell r="J10" t="str">
            <v>N</v>
          </cell>
          <cell r="K10" t="str">
            <v>N</v>
          </cell>
          <cell r="L10">
            <v>0</v>
          </cell>
          <cell r="M10">
            <v>0</v>
          </cell>
          <cell r="N10" t="str">
            <v>This project funds the rehabilitation / replacement of heavy-duty track equipment. Track maintenance equipment is essential to deliver quality service and for the safe and efficient execution of the track rehabilitation work. Timely rehabilitation and replacement of self-propelled track equipment will ensure equipment reliability, reduce the probability of delays due to equipment breakdowns, and allow for efficient use of the right-of-way track time. This project funds the replacement of heavy-duty track equipment that has reached the end of its useful lifecycle and is no long economically feasible to maintain. Heavy-duty track equipment has a lead time of approximately 18 months. TSSM typically begin the procurement process in January prior to the planned fiscal year.</v>
          </cell>
          <cell r="O10" t="str">
            <v>Kevin Green</v>
          </cell>
          <cell r="Q10" t="str">
            <v>CIP</v>
          </cell>
          <cell r="R10" t="str">
            <v>N/A</v>
          </cell>
          <cell r="S10" t="str">
            <v>1st Qtr</v>
          </cell>
          <cell r="T10">
            <v>40451</v>
          </cell>
          <cell r="U10" t="str">
            <v>This project is behind schedule for procuring FY2011 equipment as a result of the new funding agreement and internal approval process.</v>
          </cell>
          <cell r="V10" t="str">
            <v>Various</v>
          </cell>
          <cell r="W10" t="str">
            <v>Newer equipment reduces maintenance costs and the probability of breakdowns on mainline.</v>
          </cell>
        </row>
        <row r="11">
          <cell r="A11" t="str">
            <v>CIP 026</v>
          </cell>
          <cell r="B11" t="str">
            <v>CNI 026</v>
          </cell>
          <cell r="C11" t="str">
            <v>Station/Tunnel Leak Mitigation</v>
          </cell>
          <cell r="D11" t="str">
            <v>TSSM</v>
          </cell>
          <cell r="E11" t="str">
            <v>TSSM</v>
          </cell>
          <cell r="F11" t="str">
            <v>Track and Structures</v>
          </cell>
          <cell r="G11" t="str">
            <v>Station/Tunnel Rehabilitation</v>
          </cell>
          <cell r="H11" t="str">
            <v>Larry E. Lee</v>
          </cell>
          <cell r="I11" t="str">
            <v>David Kubicek</v>
          </cell>
          <cell r="J11" t="str">
            <v>Y</v>
          </cell>
          <cell r="K11" t="str">
            <v>Y</v>
          </cell>
          <cell r="L11">
            <v>0</v>
          </cell>
          <cell r="M11">
            <v>0</v>
          </cell>
          <cell r="N11" t="str">
            <v xml:space="preserve">This project will restore and maintain the structural integrity of the tunnel liners, preventing leaks and prevent the corrosion of wayside systems,equipment, and track components. Station Tunnel Leak Mitigation eliminates unsafe wet conditions for Metrorail passengers and prevents service delays resulting from water intrusion. </v>
          </cell>
          <cell r="O11" t="str">
            <v>Kevin Green</v>
          </cell>
          <cell r="Q11" t="str">
            <v>CIP</v>
          </cell>
          <cell r="R11" t="str">
            <v>N/A</v>
          </cell>
          <cell r="S11" t="str">
            <v>1 st Qtr</v>
          </cell>
          <cell r="T11">
            <v>40451</v>
          </cell>
          <cell r="U11" t="str">
            <v>This project is on schedule to meet its FY2011 goals. TSSM-STRC continues to repairs water leaks in Metro's stations and tunnels.</v>
          </cell>
          <cell r="V11" t="str">
            <v>Various</v>
          </cell>
          <cell r="W11" t="str">
            <v>Station and tunnel water leaks create slipping hazards for Metro's passengers and employees. In addition, water leaks deteriorate vital wayside system that leads to disruptions and service delays.</v>
          </cell>
        </row>
        <row r="12">
          <cell r="A12" t="str">
            <v>CIP 027</v>
          </cell>
          <cell r="B12" t="str">
            <v>CNI 027</v>
          </cell>
          <cell r="C12" t="str">
            <v>Switch Machine Rehabilitation Project</v>
          </cell>
          <cell r="D12" t="str">
            <v>TSSM</v>
          </cell>
          <cell r="E12" t="str">
            <v>TSSM</v>
          </cell>
          <cell r="F12" t="str">
            <v>Maintenance Equipment</v>
          </cell>
          <cell r="G12" t="str">
            <v>Rail Maintenance Equipment</v>
          </cell>
          <cell r="H12" t="str">
            <v>Michael Savina</v>
          </cell>
          <cell r="I12" t="str">
            <v>David Kubicek</v>
          </cell>
          <cell r="J12" t="str">
            <v>Y</v>
          </cell>
          <cell r="K12" t="str">
            <v>Y</v>
          </cell>
          <cell r="L12">
            <v>0</v>
          </cell>
          <cell r="M12">
            <v>0</v>
          </cell>
          <cell r="N12" t="str">
            <v xml:space="preserve">This project will improve the safety and reliability of the interlocking track structure by replacing selected switch machines as scheduled or as related to service delays. This work is necessary to ensure Metrorail system reliability. </v>
          </cell>
          <cell r="O12" t="str">
            <v>Kevin Green</v>
          </cell>
          <cell r="Q12" t="str">
            <v>CIP</v>
          </cell>
          <cell r="R12" t="str">
            <v>N/A</v>
          </cell>
          <cell r="S12" t="str">
            <v>1 st Qtr</v>
          </cell>
          <cell r="T12">
            <v>40451</v>
          </cell>
          <cell r="U12" t="str">
            <v>TSSM is currently recruiting ATC technicians and setting up a shop to rebuild switch machines.</v>
          </cell>
          <cell r="V12" t="str">
            <v>Various</v>
          </cell>
          <cell r="W12" t="str">
            <v>Well maintained tracks maximize customers' satisfaction through convenient and comfortable rail services and minimize disruptions and service delays.</v>
          </cell>
        </row>
        <row r="13">
          <cell r="A13" t="str">
            <v>CIP 089</v>
          </cell>
          <cell r="B13" t="str">
            <v>CNI 089</v>
          </cell>
          <cell r="C13" t="str">
            <v>Track Fasteners</v>
          </cell>
          <cell r="D13" t="str">
            <v>TSSM</v>
          </cell>
          <cell r="E13" t="str">
            <v>TSSM</v>
          </cell>
          <cell r="F13" t="str">
            <v>Track and Structures</v>
          </cell>
          <cell r="G13" t="str">
            <v>Track Rehabilitation</v>
          </cell>
          <cell r="H13" t="str">
            <v>Douglas Gibson</v>
          </cell>
          <cell r="I13" t="str">
            <v>David Kubicek</v>
          </cell>
          <cell r="J13" t="str">
            <v>Y</v>
          </cell>
          <cell r="K13" t="str">
            <v>Y</v>
          </cell>
          <cell r="L13">
            <v>0</v>
          </cell>
          <cell r="M13">
            <v>0</v>
          </cell>
          <cell r="N13" t="str">
            <v>This project replaces track fasteners that, when worn out, cause stray current and have often been found to be the cause of fires on the system. Track fasteners are an integral structural component of the track system that needs to be replaced periodically. Metro has an inventory of 504, 514 fasteners systemwide.</v>
          </cell>
          <cell r="O13" t="str">
            <v>Kevin Green</v>
          </cell>
          <cell r="Q13" t="str">
            <v>CIP</v>
          </cell>
          <cell r="R13" t="str">
            <v>CIP024</v>
          </cell>
          <cell r="S13" t="str">
            <v>1st Qtr</v>
          </cell>
          <cell r="T13">
            <v>40451</v>
          </cell>
          <cell r="U13" t="str">
            <v>This project is on schedule to meet the FY2011 goals. TSSM continues to replace deteriorated direct fixation fasteners.</v>
          </cell>
          <cell r="V13" t="str">
            <v>Various</v>
          </cell>
          <cell r="W13" t="str">
            <v>Well maintained tracks maximize customers' satisfaction through convenient and comfortable rail services and minimize disruptions and service delays.</v>
          </cell>
        </row>
        <row r="14">
          <cell r="A14" t="str">
            <v>NEW1-TSSM</v>
          </cell>
          <cell r="C14" t="str">
            <v>Mainline No. 8 Switch Replacement Program</v>
          </cell>
          <cell r="D14" t="str">
            <v>TSSM</v>
          </cell>
          <cell r="E14" t="str">
            <v>TSSM</v>
          </cell>
          <cell r="F14" t="str">
            <v>Track and Structures</v>
          </cell>
          <cell r="G14" t="str">
            <v>Track Rehabilitation</v>
          </cell>
          <cell r="H14" t="str">
            <v>Michael Brown</v>
          </cell>
          <cell r="I14" t="str">
            <v>David Kubicek</v>
          </cell>
          <cell r="J14" t="str">
            <v>Y</v>
          </cell>
          <cell r="K14" t="str">
            <v>Y</v>
          </cell>
          <cell r="N14" t="str">
            <v>The additional funds requested in the project will fund additional personnel to replace the remaining mainline unguarded No. 8 turnouts in accordance with the NTSB's recommendation.</v>
          </cell>
          <cell r="O14" t="str">
            <v>Kevin Green</v>
          </cell>
          <cell r="R14" t="str">
            <v>CIP024</v>
          </cell>
          <cell r="S14" t="str">
            <v>1st Qtr</v>
          </cell>
          <cell r="T14">
            <v>40451</v>
          </cell>
          <cell r="V14" t="str">
            <v>25 Years</v>
          </cell>
          <cell r="W14" t="str">
            <v>Guarded No. 8 turnouts will improve safety along the right-of-way.</v>
          </cell>
        </row>
        <row r="15">
          <cell r="A15" t="str">
            <v>NEW2-TSSM</v>
          </cell>
          <cell r="C15" t="str">
            <v>State of Good Repair (SoGR) Expanded Leak Mitigation Program</v>
          </cell>
          <cell r="D15" t="str">
            <v>TSSM</v>
          </cell>
          <cell r="E15" t="str">
            <v>TSSM</v>
          </cell>
          <cell r="F15" t="str">
            <v>Track and Structures</v>
          </cell>
          <cell r="G15" t="str">
            <v>Station/Tunnel Rehabilitation</v>
          </cell>
          <cell r="H15" t="str">
            <v>Larry E. Lee</v>
          </cell>
          <cell r="I15" t="str">
            <v>David Kubicek</v>
          </cell>
          <cell r="J15" t="str">
            <v>Y</v>
          </cell>
          <cell r="K15" t="str">
            <v>Y</v>
          </cell>
          <cell r="N15" t="str">
            <v xml:space="preserve">This project will restore and maintain the structural integrity of the tunnel liners, preventing leaks and prevent the corrosion of wayside systems and equipment. Station Tunnel Leak Mitigation eliminates unsafe wet conditions for Metrorail passengers and prevents service delays resulting from water intrusion. </v>
          </cell>
          <cell r="O15" t="str">
            <v>Kevin Green</v>
          </cell>
          <cell r="R15" t="str">
            <v>CIP026</v>
          </cell>
          <cell r="S15" t="str">
            <v>1st Qtr</v>
          </cell>
          <cell r="T15">
            <v>40451</v>
          </cell>
          <cell r="V15" t="str">
            <v>Various</v>
          </cell>
          <cell r="W15" t="str">
            <v>Station and tunnel water leaks create slipping hazards for Metro's passengers and employees. In addition, water leaks deteriorate vital wayside system that leads to disruptions and service delays.</v>
          </cell>
        </row>
        <row r="16">
          <cell r="A16" t="str">
            <v>NEW3-TSSM</v>
          </cell>
          <cell r="C16" t="str">
            <v>State of Good Repair (SoGR) Switch Replacement Program</v>
          </cell>
          <cell r="D16" t="str">
            <v>TSSM</v>
          </cell>
          <cell r="E16" t="str">
            <v>TSSM</v>
          </cell>
          <cell r="F16" t="str">
            <v>Track and Structures</v>
          </cell>
          <cell r="G16" t="str">
            <v>Track Rehabilitation</v>
          </cell>
          <cell r="H16" t="str">
            <v>Michael Brown</v>
          </cell>
          <cell r="I16" t="str">
            <v>David Kubicek</v>
          </cell>
          <cell r="J16" t="str">
            <v>Y</v>
          </cell>
          <cell r="K16" t="str">
            <v>Y</v>
          </cell>
          <cell r="N16" t="str">
            <v xml:space="preserve">The project will accelerate the replacement of the unguarded No. 8 yard turnouts. Currently WMATA has approximately 113 unguarded No. 8 turnouts. Replacing the unguarded turnouts with guarded turnouts will reduce the probability of yard derailments. </v>
          </cell>
          <cell r="O16" t="str">
            <v>Kevin Green</v>
          </cell>
          <cell r="R16" t="str">
            <v>CIP024</v>
          </cell>
          <cell r="S16" t="str">
            <v>1st Qtr</v>
          </cell>
          <cell r="T16">
            <v>40451</v>
          </cell>
          <cell r="V16" t="str">
            <v>25 Years</v>
          </cell>
          <cell r="W16" t="str">
            <v>Guarded No. 8 turnouts will improve safety along the right-of-way.</v>
          </cell>
        </row>
        <row r="17">
          <cell r="A17" t="str">
            <v>NEW4-TSSM</v>
          </cell>
          <cell r="C17" t="str">
            <v>State of Good Repair (SoGR) Direct Fixation Fastener Replacement Program</v>
          </cell>
          <cell r="D17" t="str">
            <v>TSSM</v>
          </cell>
          <cell r="E17" t="str">
            <v>TSSM</v>
          </cell>
          <cell r="F17" t="str">
            <v>Track and Structures</v>
          </cell>
          <cell r="G17" t="str">
            <v>Track Rehabilitation</v>
          </cell>
          <cell r="H17" t="str">
            <v>Michael Brown</v>
          </cell>
          <cell r="I17" t="str">
            <v>David Kubicek</v>
          </cell>
          <cell r="J17" t="str">
            <v>Y</v>
          </cell>
          <cell r="K17" t="str">
            <v>Y</v>
          </cell>
          <cell r="N17" t="str">
            <v xml:space="preserve">The project will accelerate the replacement of the direct fixation fasteners. Currently WMATA has an inventory of approximately 504,000 direct fixation fasteners. </v>
          </cell>
          <cell r="O17" t="str">
            <v>Kevin Green</v>
          </cell>
          <cell r="R17" t="str">
            <v>CIP024</v>
          </cell>
          <cell r="S17" t="str">
            <v>1st Qtr</v>
          </cell>
          <cell r="T17">
            <v>40451</v>
          </cell>
          <cell r="V17" t="str">
            <v>Various</v>
          </cell>
          <cell r="W17" t="str">
            <v xml:space="preserve">Well maintained tracks maximize customers' satisfaction through convenient and comfortable rail services and minimize disruptions and service delays. </v>
          </cell>
        </row>
        <row r="18">
          <cell r="A18" t="str">
            <v>NEW5-TSSM</v>
          </cell>
          <cell r="C18" t="str">
            <v>State of Good Repair (SoGR) Cross Ties and Running Rail Replacement Program</v>
          </cell>
          <cell r="D18" t="str">
            <v>TSSM</v>
          </cell>
          <cell r="E18" t="str">
            <v>TSSM</v>
          </cell>
          <cell r="F18" t="str">
            <v>Track and Structures</v>
          </cell>
          <cell r="G18" t="str">
            <v>Track Rehabilitation</v>
          </cell>
          <cell r="H18" t="str">
            <v>Michael Brown</v>
          </cell>
          <cell r="I18" t="str">
            <v>David Kubicek</v>
          </cell>
          <cell r="J18" t="str">
            <v>Y</v>
          </cell>
          <cell r="K18" t="str">
            <v>Y</v>
          </cell>
          <cell r="N18" t="str">
            <v xml:space="preserve">The project will accelerate the replacement of the cross ties and running rail. Currently WMATA has an inventory of approximately 247,140 cross ties and 2,238,720 linear feet of running rail. </v>
          </cell>
          <cell r="O18" t="str">
            <v>Kevin Green</v>
          </cell>
          <cell r="R18" t="str">
            <v>CIP024</v>
          </cell>
          <cell r="S18" t="str">
            <v>1st Qtr</v>
          </cell>
          <cell r="T18">
            <v>40451</v>
          </cell>
          <cell r="V18" t="str">
            <v>Various</v>
          </cell>
          <cell r="W18" t="str">
            <v xml:space="preserve">Well maintained tracks maximize customers' satisfaction through convenient and comfortable rail services and minimize disruptions and service delays. </v>
          </cell>
        </row>
        <row r="19">
          <cell r="A19" t="str">
            <v>NEW6-TSSM</v>
          </cell>
          <cell r="C19" t="str">
            <v>State of Good Repair (SoGR) Track Drainage Program</v>
          </cell>
          <cell r="D19" t="str">
            <v>TSSM</v>
          </cell>
          <cell r="E19" t="str">
            <v>TSSM</v>
          </cell>
          <cell r="F19" t="str">
            <v>Track and Structures</v>
          </cell>
          <cell r="G19" t="str">
            <v>Station/Tunnel Rehabilitation</v>
          </cell>
          <cell r="H19" t="str">
            <v>Larry E. Lee</v>
          </cell>
          <cell r="I19" t="str">
            <v>David Kubicek</v>
          </cell>
          <cell r="J19" t="str">
            <v>Y</v>
          </cell>
          <cell r="K19" t="str">
            <v>Y</v>
          </cell>
          <cell r="N19" t="str">
            <v>This dedicated program cleans and rehabitate the station and tunnel trackbed drains to prevent flooding and deterioration of track componenets.</v>
          </cell>
          <cell r="O19" t="str">
            <v>Kevin Green</v>
          </cell>
          <cell r="R19" t="str">
            <v>CIP026</v>
          </cell>
          <cell r="S19" t="str">
            <v>1st Qtr</v>
          </cell>
          <cell r="T19">
            <v>40451</v>
          </cell>
          <cell r="V19" t="str">
            <v>Various</v>
          </cell>
          <cell r="W19" t="str">
            <v>Well maintained station and tunnel track drains prevent flooding that deterioration of track components.</v>
          </cell>
        </row>
        <row r="20">
          <cell r="A20" t="str">
            <v>NEW7-TSSM</v>
          </cell>
          <cell r="C20" t="str">
            <v>State of Good Repair (SoGR) Expanded Aerial Rehabilitation Program</v>
          </cell>
          <cell r="D20" t="str">
            <v>TSSM</v>
          </cell>
          <cell r="E20" t="str">
            <v>TSSM</v>
          </cell>
          <cell r="F20" t="str">
            <v>Track and Structures</v>
          </cell>
          <cell r="G20" t="str">
            <v>Track Rehabilitation</v>
          </cell>
          <cell r="H20" t="str">
            <v>Larry E. Lee</v>
          </cell>
          <cell r="I20" t="str">
            <v>David Kubicek</v>
          </cell>
          <cell r="J20" t="str">
            <v>Y</v>
          </cell>
          <cell r="K20" t="str">
            <v>Y</v>
          </cell>
          <cell r="N20" t="str">
            <v>This dedicated program will accelerate the state of good repair by focusing of the backlog of structural rehabilitation project.</v>
          </cell>
          <cell r="O20" t="str">
            <v>Kevin Green</v>
          </cell>
          <cell r="R20" t="str">
            <v>CIP022</v>
          </cell>
          <cell r="S20" t="str">
            <v>1st Qtr</v>
          </cell>
          <cell r="T20">
            <v>40451</v>
          </cell>
          <cell r="V20" t="str">
            <v>Various</v>
          </cell>
          <cell r="W20" t="str">
            <v>Well maintained track infrastructure maximize customers' satisfaction through convenient and comfortable rail services and minimize disruptions and service delays.</v>
          </cell>
        </row>
        <row r="21">
          <cell r="A21" t="str">
            <v>NEW8-TSSM</v>
          </cell>
          <cell r="C21" t="str">
            <v>State of Good Repair (SoGR) Expanded Grout Pad Rehabilitation Program</v>
          </cell>
          <cell r="D21" t="str">
            <v>TSSM</v>
          </cell>
          <cell r="E21" t="str">
            <v>TSSM</v>
          </cell>
          <cell r="F21" t="str">
            <v>Track and Structures</v>
          </cell>
          <cell r="G21" t="str">
            <v>Track Rehabilitation</v>
          </cell>
          <cell r="H21" t="str">
            <v>Larry E. Lee</v>
          </cell>
          <cell r="I21" t="str">
            <v>David Kubicek</v>
          </cell>
          <cell r="J21" t="str">
            <v>Y</v>
          </cell>
          <cell r="K21" t="str">
            <v>Y</v>
          </cell>
          <cell r="N21" t="str">
            <v>This dedicated program will accelerate the state of good repair by focusing of the backlog grout pad rehabilitation backlog.</v>
          </cell>
          <cell r="O21" t="str">
            <v>Kevin Green</v>
          </cell>
          <cell r="R21" t="str">
            <v>CIP021</v>
          </cell>
          <cell r="S21" t="str">
            <v>1st Qtr</v>
          </cell>
          <cell r="T21">
            <v>40451</v>
          </cell>
          <cell r="V21" t="str">
            <v>Various</v>
          </cell>
          <cell r="W21" t="str">
            <v>Well maintained tracks maximize customers' satisfaction through convenient and comfortable rail services and minimize disruptions and service delays.</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tabSelected="1" zoomScaleNormal="100" workbookViewId="0">
      <selection activeCell="A51" sqref="A51:S52"/>
    </sheetView>
  </sheetViews>
  <sheetFormatPr defaultColWidth="9.33203125" defaultRowHeight="15" x14ac:dyDescent="0.25"/>
  <cols>
    <col min="1" max="1" width="10.83203125" style="1" customWidth="1"/>
    <col min="2" max="2" width="58.33203125" style="1" customWidth="1"/>
    <col min="3" max="3" width="16.6640625" style="1" customWidth="1"/>
    <col min="4" max="4" width="40.83203125" style="1" customWidth="1"/>
    <col min="5" max="5" width="6.6640625" style="1" customWidth="1"/>
    <col min="6" max="6" width="10.33203125" style="1" customWidth="1"/>
    <col min="7" max="7" width="12.1640625" style="1" customWidth="1"/>
    <col min="8" max="8" width="6.6640625" style="1" customWidth="1"/>
    <col min="9" max="9" width="10.33203125" style="1" customWidth="1"/>
    <col min="10" max="10" width="12.1640625" style="1" customWidth="1"/>
    <col min="11" max="11" width="6.6640625" style="1" customWidth="1"/>
    <col min="12" max="12" width="10.33203125" style="1" customWidth="1"/>
    <col min="13" max="13" width="12.1640625" style="1" customWidth="1"/>
    <col min="14" max="14" width="6.6640625" style="1" customWidth="1"/>
    <col min="15" max="15" width="10.33203125" style="1" customWidth="1"/>
    <col min="16" max="16" width="12.1640625" style="1" customWidth="1"/>
    <col min="17" max="17" width="6.6640625" style="1" customWidth="1"/>
    <col min="18" max="18" width="10.33203125" style="1" customWidth="1"/>
    <col min="19" max="19" width="12.1640625" style="1" customWidth="1"/>
    <col min="20" max="20" width="16" style="1" customWidth="1"/>
    <col min="21" max="21" width="14.83203125" style="1" bestFit="1" customWidth="1"/>
    <col min="22" max="16384" width="9.33203125" style="1"/>
  </cols>
  <sheetData>
    <row r="1" spans="1:22" ht="15" customHeight="1" thickBot="1" x14ac:dyDescent="0.3">
      <c r="S1" s="2">
        <v>43006</v>
      </c>
    </row>
    <row r="2" spans="1:22" x14ac:dyDescent="0.25">
      <c r="A2" s="77" t="s">
        <v>97</v>
      </c>
      <c r="B2" s="78"/>
      <c r="C2" s="78"/>
      <c r="D2" s="78"/>
      <c r="E2" s="78"/>
      <c r="F2" s="78"/>
      <c r="G2" s="78"/>
      <c r="H2" s="78"/>
      <c r="I2" s="78"/>
      <c r="J2" s="78"/>
      <c r="K2" s="78"/>
      <c r="L2" s="78"/>
      <c r="M2" s="78"/>
      <c r="N2" s="78"/>
      <c r="O2" s="78"/>
      <c r="P2" s="78"/>
      <c r="Q2" s="78"/>
      <c r="R2" s="78"/>
      <c r="S2" s="79"/>
    </row>
    <row r="3" spans="1:22" ht="22.5" customHeight="1" thickBot="1" x14ac:dyDescent="0.3">
      <c r="A3" s="80"/>
      <c r="B3" s="81"/>
      <c r="C3" s="81"/>
      <c r="D3" s="81"/>
      <c r="E3" s="81"/>
      <c r="F3" s="81"/>
      <c r="G3" s="81"/>
      <c r="H3" s="81"/>
      <c r="I3" s="81"/>
      <c r="J3" s="81"/>
      <c r="K3" s="81"/>
      <c r="L3" s="81"/>
      <c r="M3" s="81"/>
      <c r="N3" s="81"/>
      <c r="O3" s="81"/>
      <c r="P3" s="81"/>
      <c r="Q3" s="81"/>
      <c r="R3" s="81"/>
      <c r="S3" s="82"/>
    </row>
    <row r="4" spans="1:22" ht="8.25" customHeight="1" thickBot="1" x14ac:dyDescent="0.3">
      <c r="A4" s="3"/>
      <c r="B4" s="4"/>
      <c r="C4" s="4"/>
      <c r="D4" s="4"/>
      <c r="E4" s="4"/>
      <c r="F4" s="4"/>
      <c r="G4" s="4"/>
      <c r="H4" s="4"/>
      <c r="I4" s="4"/>
      <c r="J4" s="4"/>
      <c r="K4" s="4"/>
      <c r="L4" s="4"/>
      <c r="M4" s="4"/>
      <c r="N4" s="4"/>
      <c r="O4" s="4"/>
      <c r="P4" s="4"/>
      <c r="Q4" s="4"/>
      <c r="R4" s="4"/>
      <c r="S4" s="5"/>
    </row>
    <row r="5" spans="1:22" ht="12.75" customHeight="1" x14ac:dyDescent="0.25">
      <c r="A5" s="68"/>
      <c r="B5" s="69"/>
      <c r="C5" s="6"/>
      <c r="D5" s="6"/>
      <c r="E5" s="83" t="s">
        <v>5</v>
      </c>
      <c r="F5" s="84"/>
      <c r="G5" s="85"/>
      <c r="H5" s="83" t="s">
        <v>6</v>
      </c>
      <c r="I5" s="84"/>
      <c r="J5" s="85"/>
      <c r="K5" s="83" t="s">
        <v>7</v>
      </c>
      <c r="L5" s="84"/>
      <c r="M5" s="85"/>
      <c r="N5" s="83" t="s">
        <v>8</v>
      </c>
      <c r="O5" s="84"/>
      <c r="P5" s="85"/>
      <c r="Q5" s="83" t="s">
        <v>9</v>
      </c>
      <c r="R5" s="84"/>
      <c r="S5" s="85"/>
    </row>
    <row r="6" spans="1:22" ht="12.75" customHeight="1" thickBot="1" x14ac:dyDescent="0.3">
      <c r="A6" s="7" t="s">
        <v>4</v>
      </c>
      <c r="B6" s="8" t="s">
        <v>2</v>
      </c>
      <c r="C6" s="9" t="s">
        <v>14</v>
      </c>
      <c r="D6" s="9" t="s">
        <v>85</v>
      </c>
      <c r="E6" s="10" t="s">
        <v>0</v>
      </c>
      <c r="F6" s="9" t="s">
        <v>3</v>
      </c>
      <c r="G6" s="11" t="s">
        <v>1</v>
      </c>
      <c r="H6" s="10" t="s">
        <v>0</v>
      </c>
      <c r="I6" s="9" t="s">
        <v>3</v>
      </c>
      <c r="J6" s="11" t="s">
        <v>1</v>
      </c>
      <c r="K6" s="10" t="s">
        <v>0</v>
      </c>
      <c r="L6" s="9" t="s">
        <v>3</v>
      </c>
      <c r="M6" s="11" t="s">
        <v>1</v>
      </c>
      <c r="N6" s="10" t="s">
        <v>0</v>
      </c>
      <c r="O6" s="9" t="s">
        <v>3</v>
      </c>
      <c r="P6" s="11" t="s">
        <v>1</v>
      </c>
      <c r="Q6" s="10" t="s">
        <v>0</v>
      </c>
      <c r="R6" s="9" t="s">
        <v>3</v>
      </c>
      <c r="S6" s="11" t="s">
        <v>1</v>
      </c>
      <c r="T6" s="12"/>
    </row>
    <row r="7" spans="1:22" ht="12.75" customHeight="1" thickBot="1" x14ac:dyDescent="0.3">
      <c r="A7" s="13">
        <v>1</v>
      </c>
      <c r="B7" s="14" t="s">
        <v>89</v>
      </c>
      <c r="C7" s="15" t="s">
        <v>15</v>
      </c>
      <c r="D7" s="16" t="s">
        <v>93</v>
      </c>
      <c r="E7" s="17">
        <v>3</v>
      </c>
      <c r="F7" s="63">
        <v>0</v>
      </c>
      <c r="G7" s="18">
        <f t="shared" ref="G7:G47" si="0">E7*F7</f>
        <v>0</v>
      </c>
      <c r="H7" s="17">
        <v>3</v>
      </c>
      <c r="I7" s="64">
        <v>0</v>
      </c>
      <c r="J7" s="19">
        <f t="shared" ref="J7:J42" si="1">H7*I7</f>
        <v>0</v>
      </c>
      <c r="K7" s="17">
        <v>3</v>
      </c>
      <c r="L7" s="65">
        <v>0</v>
      </c>
      <c r="M7" s="19">
        <f t="shared" ref="M7:M42" si="2">K7*L7</f>
        <v>0</v>
      </c>
      <c r="N7" s="17">
        <v>1</v>
      </c>
      <c r="O7" s="66">
        <v>0</v>
      </c>
      <c r="P7" s="19">
        <f t="shared" ref="P7:P42" si="3">N7*O7</f>
        <v>0</v>
      </c>
      <c r="Q7" s="17">
        <v>1</v>
      </c>
      <c r="R7" s="66">
        <v>0</v>
      </c>
      <c r="S7" s="19">
        <f t="shared" ref="S7:S42" si="4">Q7*R7</f>
        <v>0</v>
      </c>
      <c r="T7" s="20"/>
    </row>
    <row r="8" spans="1:22" ht="12.75" customHeight="1" thickBot="1" x14ac:dyDescent="0.3">
      <c r="A8" s="13">
        <v>2</v>
      </c>
      <c r="B8" s="14" t="s">
        <v>90</v>
      </c>
      <c r="C8" s="15" t="s">
        <v>15</v>
      </c>
      <c r="D8" s="16" t="s">
        <v>93</v>
      </c>
      <c r="E8" s="17">
        <v>1</v>
      </c>
      <c r="F8" s="63">
        <v>0</v>
      </c>
      <c r="G8" s="18">
        <f t="shared" si="0"/>
        <v>0</v>
      </c>
      <c r="H8" s="17">
        <v>3</v>
      </c>
      <c r="I8" s="64">
        <v>0</v>
      </c>
      <c r="J8" s="19">
        <f t="shared" si="1"/>
        <v>0</v>
      </c>
      <c r="K8" s="17">
        <v>3</v>
      </c>
      <c r="L8" s="65">
        <v>0</v>
      </c>
      <c r="M8" s="19">
        <f t="shared" si="2"/>
        <v>0</v>
      </c>
      <c r="N8" s="17">
        <v>1</v>
      </c>
      <c r="O8" s="66">
        <v>0</v>
      </c>
      <c r="P8" s="19">
        <f t="shared" si="3"/>
        <v>0</v>
      </c>
      <c r="Q8" s="17">
        <v>1</v>
      </c>
      <c r="R8" s="66">
        <v>0</v>
      </c>
      <c r="S8" s="19">
        <f t="shared" si="4"/>
        <v>0</v>
      </c>
      <c r="T8" s="20"/>
      <c r="U8" s="21"/>
      <c r="V8" s="22"/>
    </row>
    <row r="9" spans="1:22" ht="12.75" customHeight="1" thickBot="1" x14ac:dyDescent="0.3">
      <c r="A9" s="13">
        <v>3</v>
      </c>
      <c r="B9" s="14" t="s">
        <v>58</v>
      </c>
      <c r="C9" s="15" t="s">
        <v>15</v>
      </c>
      <c r="D9" s="16" t="s">
        <v>93</v>
      </c>
      <c r="E9" s="17">
        <v>5</v>
      </c>
      <c r="F9" s="63">
        <v>0</v>
      </c>
      <c r="G9" s="18">
        <f t="shared" si="0"/>
        <v>0</v>
      </c>
      <c r="H9" s="17">
        <v>3</v>
      </c>
      <c r="I9" s="64">
        <v>0</v>
      </c>
      <c r="J9" s="19">
        <f t="shared" si="1"/>
        <v>0</v>
      </c>
      <c r="K9" s="17">
        <v>3</v>
      </c>
      <c r="L9" s="65">
        <v>0</v>
      </c>
      <c r="M9" s="19">
        <f t="shared" si="2"/>
        <v>0</v>
      </c>
      <c r="N9" s="17">
        <v>1</v>
      </c>
      <c r="O9" s="66">
        <v>0</v>
      </c>
      <c r="P9" s="19">
        <f t="shared" si="3"/>
        <v>0</v>
      </c>
      <c r="Q9" s="17">
        <v>1</v>
      </c>
      <c r="R9" s="66">
        <v>0</v>
      </c>
      <c r="S9" s="19">
        <f t="shared" si="4"/>
        <v>0</v>
      </c>
      <c r="T9" s="23"/>
      <c r="U9" s="23"/>
    </row>
    <row r="10" spans="1:22" ht="12.75" customHeight="1" thickBot="1" x14ac:dyDescent="0.3">
      <c r="A10" s="13">
        <v>4</v>
      </c>
      <c r="B10" s="14" t="s">
        <v>57</v>
      </c>
      <c r="C10" s="15" t="s">
        <v>15</v>
      </c>
      <c r="D10" s="16" t="s">
        <v>93</v>
      </c>
      <c r="E10" s="17">
        <v>5</v>
      </c>
      <c r="F10" s="63">
        <v>0</v>
      </c>
      <c r="G10" s="18">
        <f t="shared" si="0"/>
        <v>0</v>
      </c>
      <c r="H10" s="17">
        <v>3</v>
      </c>
      <c r="I10" s="64">
        <v>0</v>
      </c>
      <c r="J10" s="19">
        <f t="shared" si="1"/>
        <v>0</v>
      </c>
      <c r="K10" s="17">
        <v>3</v>
      </c>
      <c r="L10" s="65">
        <v>0</v>
      </c>
      <c r="M10" s="19">
        <f t="shared" si="2"/>
        <v>0</v>
      </c>
      <c r="N10" s="17">
        <v>1</v>
      </c>
      <c r="O10" s="66">
        <v>0</v>
      </c>
      <c r="P10" s="19">
        <f t="shared" si="3"/>
        <v>0</v>
      </c>
      <c r="Q10" s="17">
        <v>1</v>
      </c>
      <c r="R10" s="66">
        <v>0</v>
      </c>
      <c r="S10" s="19">
        <f t="shared" si="4"/>
        <v>0</v>
      </c>
      <c r="T10" s="23"/>
    </row>
    <row r="11" spans="1:22" ht="12.75" customHeight="1" thickBot="1" x14ac:dyDescent="0.3">
      <c r="A11" s="13">
        <v>5</v>
      </c>
      <c r="B11" s="14" t="s">
        <v>50</v>
      </c>
      <c r="C11" s="15" t="s">
        <v>94</v>
      </c>
      <c r="D11" s="16" t="s">
        <v>87</v>
      </c>
      <c r="E11" s="17">
        <v>2</v>
      </c>
      <c r="F11" s="63">
        <v>0</v>
      </c>
      <c r="G11" s="18">
        <f t="shared" si="0"/>
        <v>0</v>
      </c>
      <c r="H11" s="17">
        <v>2</v>
      </c>
      <c r="I11" s="64">
        <v>0</v>
      </c>
      <c r="J11" s="19">
        <f t="shared" si="1"/>
        <v>0</v>
      </c>
      <c r="K11" s="17">
        <v>2</v>
      </c>
      <c r="L11" s="65">
        <v>0</v>
      </c>
      <c r="M11" s="19">
        <f t="shared" si="2"/>
        <v>0</v>
      </c>
      <c r="N11" s="17">
        <v>1</v>
      </c>
      <c r="O11" s="66">
        <v>0</v>
      </c>
      <c r="P11" s="19">
        <f t="shared" si="3"/>
        <v>0</v>
      </c>
      <c r="Q11" s="17">
        <v>1</v>
      </c>
      <c r="R11" s="66">
        <v>0</v>
      </c>
      <c r="S11" s="19">
        <f t="shared" si="4"/>
        <v>0</v>
      </c>
      <c r="T11" s="23"/>
    </row>
    <row r="12" spans="1:22" ht="12.75" customHeight="1" thickBot="1" x14ac:dyDescent="0.3">
      <c r="A12" s="13">
        <v>6</v>
      </c>
      <c r="B12" s="14" t="s">
        <v>49</v>
      </c>
      <c r="C12" s="15" t="s">
        <v>94</v>
      </c>
      <c r="D12" s="16" t="s">
        <v>87</v>
      </c>
      <c r="E12" s="17">
        <v>1</v>
      </c>
      <c r="F12" s="63">
        <v>0</v>
      </c>
      <c r="G12" s="18">
        <f t="shared" si="0"/>
        <v>0</v>
      </c>
      <c r="H12" s="17">
        <v>2</v>
      </c>
      <c r="I12" s="64">
        <v>0</v>
      </c>
      <c r="J12" s="19">
        <f t="shared" si="1"/>
        <v>0</v>
      </c>
      <c r="K12" s="17">
        <v>2</v>
      </c>
      <c r="L12" s="65">
        <v>0</v>
      </c>
      <c r="M12" s="19">
        <f t="shared" si="2"/>
        <v>0</v>
      </c>
      <c r="N12" s="17">
        <v>1</v>
      </c>
      <c r="O12" s="66">
        <v>0</v>
      </c>
      <c r="P12" s="19">
        <f t="shared" si="3"/>
        <v>0</v>
      </c>
      <c r="Q12" s="17">
        <v>1</v>
      </c>
      <c r="R12" s="66">
        <v>0</v>
      </c>
      <c r="S12" s="19">
        <f t="shared" si="4"/>
        <v>0</v>
      </c>
      <c r="T12" s="20"/>
      <c r="U12" s="23"/>
    </row>
    <row r="13" spans="1:22" ht="12.75" customHeight="1" thickBot="1" x14ac:dyDescent="0.3">
      <c r="A13" s="13">
        <v>7</v>
      </c>
      <c r="B13" s="14" t="s">
        <v>46</v>
      </c>
      <c r="C13" s="15" t="s">
        <v>94</v>
      </c>
      <c r="D13" s="16" t="s">
        <v>87</v>
      </c>
      <c r="E13" s="17">
        <v>1</v>
      </c>
      <c r="F13" s="63">
        <v>0</v>
      </c>
      <c r="G13" s="18">
        <f t="shared" si="0"/>
        <v>0</v>
      </c>
      <c r="H13" s="17">
        <v>2</v>
      </c>
      <c r="I13" s="64">
        <v>0</v>
      </c>
      <c r="J13" s="19">
        <f t="shared" si="1"/>
        <v>0</v>
      </c>
      <c r="K13" s="17">
        <v>2</v>
      </c>
      <c r="L13" s="65">
        <v>0</v>
      </c>
      <c r="M13" s="19">
        <f t="shared" si="2"/>
        <v>0</v>
      </c>
      <c r="N13" s="17">
        <v>1</v>
      </c>
      <c r="O13" s="66">
        <v>0</v>
      </c>
      <c r="P13" s="19">
        <f t="shared" si="3"/>
        <v>0</v>
      </c>
      <c r="Q13" s="17">
        <v>1</v>
      </c>
      <c r="R13" s="66">
        <v>0</v>
      </c>
      <c r="S13" s="19">
        <f t="shared" si="4"/>
        <v>0</v>
      </c>
      <c r="T13" s="24"/>
      <c r="U13" s="23"/>
    </row>
    <row r="14" spans="1:22" ht="12.75" customHeight="1" thickBot="1" x14ac:dyDescent="0.3">
      <c r="A14" s="13">
        <v>8</v>
      </c>
      <c r="B14" s="14" t="s">
        <v>45</v>
      </c>
      <c r="C14" s="15" t="s">
        <v>94</v>
      </c>
      <c r="D14" s="16" t="s">
        <v>87</v>
      </c>
      <c r="E14" s="17">
        <v>1</v>
      </c>
      <c r="F14" s="63">
        <v>0</v>
      </c>
      <c r="G14" s="18">
        <f t="shared" si="0"/>
        <v>0</v>
      </c>
      <c r="H14" s="17">
        <v>2</v>
      </c>
      <c r="I14" s="64">
        <v>0</v>
      </c>
      <c r="J14" s="19">
        <f t="shared" si="1"/>
        <v>0</v>
      </c>
      <c r="K14" s="17">
        <v>2</v>
      </c>
      <c r="L14" s="65">
        <v>0</v>
      </c>
      <c r="M14" s="19">
        <f t="shared" si="2"/>
        <v>0</v>
      </c>
      <c r="N14" s="17">
        <v>1</v>
      </c>
      <c r="O14" s="66">
        <v>0</v>
      </c>
      <c r="P14" s="19">
        <f t="shared" si="3"/>
        <v>0</v>
      </c>
      <c r="Q14" s="17">
        <v>1</v>
      </c>
      <c r="R14" s="66">
        <v>0</v>
      </c>
      <c r="S14" s="19">
        <f t="shared" si="4"/>
        <v>0</v>
      </c>
      <c r="T14" s="20"/>
    </row>
    <row r="15" spans="1:22" ht="12.75" customHeight="1" thickBot="1" x14ac:dyDescent="0.3">
      <c r="A15" s="13">
        <f>A14+1</f>
        <v>9</v>
      </c>
      <c r="B15" s="14" t="s">
        <v>56</v>
      </c>
      <c r="C15" s="15" t="s">
        <v>95</v>
      </c>
      <c r="D15" s="16" t="s">
        <v>88</v>
      </c>
      <c r="E15" s="17">
        <v>1</v>
      </c>
      <c r="F15" s="63">
        <v>0</v>
      </c>
      <c r="G15" s="18">
        <f t="shared" si="0"/>
        <v>0</v>
      </c>
      <c r="H15" s="17">
        <v>1</v>
      </c>
      <c r="I15" s="64">
        <v>0</v>
      </c>
      <c r="J15" s="19">
        <f t="shared" ref="J15" si="5">H15*I15</f>
        <v>0</v>
      </c>
      <c r="K15" s="17">
        <v>1</v>
      </c>
      <c r="L15" s="65">
        <v>0</v>
      </c>
      <c r="M15" s="19">
        <f t="shared" ref="M15" si="6">K15*L15</f>
        <v>0</v>
      </c>
      <c r="N15" s="17">
        <v>1</v>
      </c>
      <c r="O15" s="66">
        <v>0</v>
      </c>
      <c r="P15" s="19">
        <f t="shared" ref="P15" si="7">N15*O15</f>
        <v>0</v>
      </c>
      <c r="Q15" s="17">
        <v>1</v>
      </c>
      <c r="R15" s="66">
        <v>0</v>
      </c>
      <c r="S15" s="19">
        <f t="shared" ref="S15" si="8">Q15*R15</f>
        <v>0</v>
      </c>
      <c r="T15" s="21"/>
    </row>
    <row r="16" spans="1:22" ht="12.75" customHeight="1" thickBot="1" x14ac:dyDescent="0.3">
      <c r="A16" s="13">
        <f t="shared" ref="A16:A47" si="9">A15+1</f>
        <v>10</v>
      </c>
      <c r="B16" s="14" t="s">
        <v>55</v>
      </c>
      <c r="C16" s="15" t="s">
        <v>95</v>
      </c>
      <c r="D16" s="16" t="s">
        <v>88</v>
      </c>
      <c r="E16" s="17">
        <v>1</v>
      </c>
      <c r="F16" s="63">
        <v>0</v>
      </c>
      <c r="G16" s="18">
        <f t="shared" si="0"/>
        <v>0</v>
      </c>
      <c r="H16" s="17">
        <v>1</v>
      </c>
      <c r="I16" s="64">
        <v>0</v>
      </c>
      <c r="J16" s="19">
        <f t="shared" si="1"/>
        <v>0</v>
      </c>
      <c r="K16" s="17">
        <v>1</v>
      </c>
      <c r="L16" s="65">
        <v>0</v>
      </c>
      <c r="M16" s="19">
        <f t="shared" si="2"/>
        <v>0</v>
      </c>
      <c r="N16" s="17">
        <v>1</v>
      </c>
      <c r="O16" s="66">
        <v>0</v>
      </c>
      <c r="P16" s="19">
        <f t="shared" si="3"/>
        <v>0</v>
      </c>
      <c r="Q16" s="17">
        <v>1</v>
      </c>
      <c r="R16" s="66">
        <v>0</v>
      </c>
      <c r="S16" s="19">
        <f t="shared" si="4"/>
        <v>0</v>
      </c>
      <c r="T16" s="23"/>
    </row>
    <row r="17" spans="1:22" ht="12.75" customHeight="1" thickBot="1" x14ac:dyDescent="0.3">
      <c r="A17" s="13">
        <f t="shared" si="9"/>
        <v>11</v>
      </c>
      <c r="B17" s="14" t="s">
        <v>54</v>
      </c>
      <c r="C17" s="15" t="s">
        <v>95</v>
      </c>
      <c r="D17" s="16" t="s">
        <v>88</v>
      </c>
      <c r="E17" s="17">
        <v>1</v>
      </c>
      <c r="F17" s="63">
        <v>0</v>
      </c>
      <c r="G17" s="18">
        <f t="shared" si="0"/>
        <v>0</v>
      </c>
      <c r="H17" s="17">
        <v>1</v>
      </c>
      <c r="I17" s="64">
        <v>0</v>
      </c>
      <c r="J17" s="19">
        <f t="shared" si="1"/>
        <v>0</v>
      </c>
      <c r="K17" s="17">
        <v>1</v>
      </c>
      <c r="L17" s="65">
        <v>0</v>
      </c>
      <c r="M17" s="19">
        <f t="shared" si="2"/>
        <v>0</v>
      </c>
      <c r="N17" s="17">
        <v>1</v>
      </c>
      <c r="O17" s="66">
        <v>0</v>
      </c>
      <c r="P17" s="19">
        <f t="shared" si="3"/>
        <v>0</v>
      </c>
      <c r="Q17" s="17">
        <v>1</v>
      </c>
      <c r="R17" s="66">
        <v>0</v>
      </c>
      <c r="S17" s="19">
        <f t="shared" si="4"/>
        <v>0</v>
      </c>
      <c r="T17" s="23"/>
    </row>
    <row r="18" spans="1:22" ht="12.75" customHeight="1" thickBot="1" x14ac:dyDescent="0.3">
      <c r="A18" s="13">
        <f t="shared" si="9"/>
        <v>12</v>
      </c>
      <c r="B18" s="14" t="s">
        <v>53</v>
      </c>
      <c r="C18" s="15" t="s">
        <v>95</v>
      </c>
      <c r="D18" s="16" t="s">
        <v>88</v>
      </c>
      <c r="E18" s="25">
        <v>1</v>
      </c>
      <c r="F18" s="63">
        <v>0</v>
      </c>
      <c r="G18" s="18">
        <f t="shared" si="0"/>
        <v>0</v>
      </c>
      <c r="H18" s="17">
        <v>1</v>
      </c>
      <c r="I18" s="64">
        <v>0</v>
      </c>
      <c r="J18" s="19">
        <f t="shared" si="1"/>
        <v>0</v>
      </c>
      <c r="K18" s="17">
        <v>1</v>
      </c>
      <c r="L18" s="65">
        <v>0</v>
      </c>
      <c r="M18" s="19">
        <f t="shared" si="2"/>
        <v>0</v>
      </c>
      <c r="N18" s="17">
        <v>1</v>
      </c>
      <c r="O18" s="66">
        <v>0</v>
      </c>
      <c r="P18" s="19">
        <f t="shared" si="3"/>
        <v>0</v>
      </c>
      <c r="Q18" s="17">
        <v>1</v>
      </c>
      <c r="R18" s="66">
        <v>0</v>
      </c>
      <c r="S18" s="19">
        <f t="shared" si="4"/>
        <v>0</v>
      </c>
      <c r="T18" s="20"/>
    </row>
    <row r="19" spans="1:22" ht="12.75" customHeight="1" thickBot="1" x14ac:dyDescent="0.3">
      <c r="A19" s="13">
        <f t="shared" si="9"/>
        <v>13</v>
      </c>
      <c r="B19" s="26" t="s">
        <v>59</v>
      </c>
      <c r="C19" s="27" t="s">
        <v>16</v>
      </c>
      <c r="D19" s="16" t="s">
        <v>93</v>
      </c>
      <c r="E19" s="17">
        <v>1</v>
      </c>
      <c r="F19" s="63">
        <v>0</v>
      </c>
      <c r="G19" s="18">
        <f t="shared" si="0"/>
        <v>0</v>
      </c>
      <c r="H19" s="17">
        <v>1</v>
      </c>
      <c r="I19" s="64">
        <v>0</v>
      </c>
      <c r="J19" s="19">
        <f t="shared" si="1"/>
        <v>0</v>
      </c>
      <c r="K19" s="17">
        <v>1</v>
      </c>
      <c r="L19" s="65">
        <v>0</v>
      </c>
      <c r="M19" s="19">
        <f t="shared" si="2"/>
        <v>0</v>
      </c>
      <c r="N19" s="17">
        <v>1</v>
      </c>
      <c r="O19" s="66">
        <v>0</v>
      </c>
      <c r="P19" s="19">
        <f t="shared" si="3"/>
        <v>0</v>
      </c>
      <c r="Q19" s="17">
        <v>1</v>
      </c>
      <c r="R19" s="66">
        <v>0</v>
      </c>
      <c r="S19" s="19">
        <f t="shared" si="4"/>
        <v>0</v>
      </c>
      <c r="T19" s="20"/>
    </row>
    <row r="20" spans="1:22" ht="12.75" customHeight="1" thickBot="1" x14ac:dyDescent="0.3">
      <c r="A20" s="13">
        <f t="shared" si="9"/>
        <v>14</v>
      </c>
      <c r="B20" s="14" t="s">
        <v>60</v>
      </c>
      <c r="C20" s="15" t="s">
        <v>16</v>
      </c>
      <c r="D20" s="16" t="s">
        <v>93</v>
      </c>
      <c r="E20" s="17">
        <v>2</v>
      </c>
      <c r="F20" s="63">
        <v>0</v>
      </c>
      <c r="G20" s="18">
        <f t="shared" si="0"/>
        <v>0</v>
      </c>
      <c r="H20" s="17">
        <v>1</v>
      </c>
      <c r="I20" s="64">
        <v>0</v>
      </c>
      <c r="J20" s="19">
        <f t="shared" ref="J20" si="10">H20*I20</f>
        <v>0</v>
      </c>
      <c r="K20" s="17">
        <v>1</v>
      </c>
      <c r="L20" s="65">
        <v>0</v>
      </c>
      <c r="M20" s="19">
        <f t="shared" ref="M20" si="11">K20*L20</f>
        <v>0</v>
      </c>
      <c r="N20" s="17">
        <v>1</v>
      </c>
      <c r="O20" s="66">
        <v>0</v>
      </c>
      <c r="P20" s="19">
        <f t="shared" ref="P20" si="12">N20*O20</f>
        <v>0</v>
      </c>
      <c r="Q20" s="17">
        <v>1</v>
      </c>
      <c r="R20" s="66">
        <v>0</v>
      </c>
      <c r="S20" s="19">
        <f t="shared" ref="S20" si="13">Q20*R20</f>
        <v>0</v>
      </c>
      <c r="T20" s="20"/>
    </row>
    <row r="21" spans="1:22" ht="12.75" customHeight="1" thickBot="1" x14ac:dyDescent="0.3">
      <c r="A21" s="13">
        <f t="shared" si="9"/>
        <v>15</v>
      </c>
      <c r="B21" s="14" t="s">
        <v>61</v>
      </c>
      <c r="C21" s="15" t="s">
        <v>16</v>
      </c>
      <c r="D21" s="16" t="s">
        <v>93</v>
      </c>
      <c r="E21" s="17">
        <v>1</v>
      </c>
      <c r="F21" s="63">
        <v>0</v>
      </c>
      <c r="G21" s="18">
        <f t="shared" si="0"/>
        <v>0</v>
      </c>
      <c r="H21" s="17">
        <v>1</v>
      </c>
      <c r="I21" s="64">
        <v>0</v>
      </c>
      <c r="J21" s="19">
        <f t="shared" si="1"/>
        <v>0</v>
      </c>
      <c r="K21" s="17">
        <v>1</v>
      </c>
      <c r="L21" s="65">
        <v>0</v>
      </c>
      <c r="M21" s="19">
        <f t="shared" si="2"/>
        <v>0</v>
      </c>
      <c r="N21" s="17">
        <v>1</v>
      </c>
      <c r="O21" s="66">
        <v>0</v>
      </c>
      <c r="P21" s="19">
        <f t="shared" si="3"/>
        <v>0</v>
      </c>
      <c r="Q21" s="17">
        <v>1</v>
      </c>
      <c r="R21" s="66">
        <v>0</v>
      </c>
      <c r="S21" s="19">
        <f t="shared" si="4"/>
        <v>0</v>
      </c>
      <c r="T21" s="20"/>
    </row>
    <row r="22" spans="1:22" ht="12.75" customHeight="1" thickBot="1" x14ac:dyDescent="0.3">
      <c r="A22" s="13">
        <f t="shared" si="9"/>
        <v>16</v>
      </c>
      <c r="B22" s="14" t="s">
        <v>62</v>
      </c>
      <c r="C22" s="15" t="s">
        <v>16</v>
      </c>
      <c r="D22" s="16" t="s">
        <v>93</v>
      </c>
      <c r="E22" s="17">
        <v>1</v>
      </c>
      <c r="F22" s="63">
        <v>0</v>
      </c>
      <c r="G22" s="18">
        <f t="shared" si="0"/>
        <v>0</v>
      </c>
      <c r="H22" s="17">
        <v>1</v>
      </c>
      <c r="I22" s="64">
        <v>0</v>
      </c>
      <c r="J22" s="19">
        <f t="shared" si="1"/>
        <v>0</v>
      </c>
      <c r="K22" s="17">
        <v>1</v>
      </c>
      <c r="L22" s="65">
        <v>0</v>
      </c>
      <c r="M22" s="19">
        <f t="shared" si="2"/>
        <v>0</v>
      </c>
      <c r="N22" s="17">
        <v>1</v>
      </c>
      <c r="O22" s="66">
        <v>0</v>
      </c>
      <c r="P22" s="19">
        <f t="shared" si="3"/>
        <v>0</v>
      </c>
      <c r="Q22" s="17">
        <v>1</v>
      </c>
      <c r="R22" s="66">
        <v>0</v>
      </c>
      <c r="S22" s="19">
        <f t="shared" si="4"/>
        <v>0</v>
      </c>
      <c r="T22" s="20"/>
    </row>
    <row r="23" spans="1:22" ht="12.75" customHeight="1" thickBot="1" x14ac:dyDescent="0.3">
      <c r="A23" s="13">
        <f t="shared" si="9"/>
        <v>17</v>
      </c>
      <c r="B23" s="26" t="s">
        <v>59</v>
      </c>
      <c r="C23" s="15" t="s">
        <v>17</v>
      </c>
      <c r="D23" s="16" t="s">
        <v>93</v>
      </c>
      <c r="E23" s="17">
        <v>1</v>
      </c>
      <c r="F23" s="63">
        <v>0</v>
      </c>
      <c r="G23" s="18">
        <f t="shared" si="0"/>
        <v>0</v>
      </c>
      <c r="H23" s="17">
        <v>1</v>
      </c>
      <c r="I23" s="64">
        <v>0</v>
      </c>
      <c r="J23" s="19">
        <f t="shared" si="1"/>
        <v>0</v>
      </c>
      <c r="K23" s="17">
        <v>1</v>
      </c>
      <c r="L23" s="65">
        <v>0</v>
      </c>
      <c r="M23" s="19">
        <f t="shared" si="2"/>
        <v>0</v>
      </c>
      <c r="N23" s="17">
        <v>1</v>
      </c>
      <c r="O23" s="66">
        <v>0</v>
      </c>
      <c r="P23" s="19">
        <f t="shared" si="3"/>
        <v>0</v>
      </c>
      <c r="Q23" s="17">
        <v>1</v>
      </c>
      <c r="R23" s="66">
        <v>0</v>
      </c>
      <c r="S23" s="19">
        <f t="shared" si="4"/>
        <v>0</v>
      </c>
      <c r="T23" s="20"/>
      <c r="U23" s="21"/>
      <c r="V23" s="22"/>
    </row>
    <row r="24" spans="1:22" ht="12.75" customHeight="1" thickBot="1" x14ac:dyDescent="0.3">
      <c r="A24" s="13">
        <f t="shared" si="9"/>
        <v>18</v>
      </c>
      <c r="B24" s="14" t="s">
        <v>60</v>
      </c>
      <c r="C24" s="15" t="s">
        <v>18</v>
      </c>
      <c r="D24" s="16" t="s">
        <v>93</v>
      </c>
      <c r="E24" s="17">
        <v>1</v>
      </c>
      <c r="F24" s="63">
        <v>0</v>
      </c>
      <c r="G24" s="18">
        <f t="shared" si="0"/>
        <v>0</v>
      </c>
      <c r="H24" s="17">
        <v>1</v>
      </c>
      <c r="I24" s="64">
        <v>0</v>
      </c>
      <c r="J24" s="19">
        <f t="shared" si="1"/>
        <v>0</v>
      </c>
      <c r="K24" s="17">
        <v>1</v>
      </c>
      <c r="L24" s="65">
        <v>0</v>
      </c>
      <c r="M24" s="19">
        <f t="shared" si="2"/>
        <v>0</v>
      </c>
      <c r="N24" s="17">
        <v>1</v>
      </c>
      <c r="O24" s="66">
        <v>0</v>
      </c>
      <c r="P24" s="19">
        <f t="shared" si="3"/>
        <v>0</v>
      </c>
      <c r="Q24" s="17">
        <v>1</v>
      </c>
      <c r="R24" s="66">
        <v>0</v>
      </c>
      <c r="S24" s="19">
        <f t="shared" si="4"/>
        <v>0</v>
      </c>
      <c r="T24" s="20"/>
    </row>
    <row r="25" spans="1:22" ht="12.75" customHeight="1" thickBot="1" x14ac:dyDescent="0.3">
      <c r="A25" s="13">
        <f t="shared" si="9"/>
        <v>19</v>
      </c>
      <c r="B25" s="14" t="s">
        <v>63</v>
      </c>
      <c r="C25" s="15" t="s">
        <v>19</v>
      </c>
      <c r="D25" s="16" t="s">
        <v>86</v>
      </c>
      <c r="E25" s="17">
        <v>1</v>
      </c>
      <c r="F25" s="63">
        <v>0</v>
      </c>
      <c r="G25" s="18">
        <f t="shared" si="0"/>
        <v>0</v>
      </c>
      <c r="H25" s="17">
        <v>1</v>
      </c>
      <c r="I25" s="64">
        <v>0</v>
      </c>
      <c r="J25" s="19">
        <f t="shared" si="1"/>
        <v>0</v>
      </c>
      <c r="K25" s="17">
        <v>1</v>
      </c>
      <c r="L25" s="65">
        <v>0</v>
      </c>
      <c r="M25" s="19">
        <f>K25*L25</f>
        <v>0</v>
      </c>
      <c r="N25" s="17">
        <v>1</v>
      </c>
      <c r="O25" s="66">
        <v>0</v>
      </c>
      <c r="P25" s="19">
        <f t="shared" si="3"/>
        <v>0</v>
      </c>
      <c r="Q25" s="17">
        <v>1</v>
      </c>
      <c r="R25" s="66">
        <v>0</v>
      </c>
      <c r="S25" s="19">
        <f t="shared" si="4"/>
        <v>0</v>
      </c>
      <c r="T25" s="20"/>
    </row>
    <row r="26" spans="1:22" ht="12.75" customHeight="1" thickBot="1" x14ac:dyDescent="0.3">
      <c r="A26" s="13">
        <f t="shared" si="9"/>
        <v>20</v>
      </c>
      <c r="B26" s="14" t="s">
        <v>64</v>
      </c>
      <c r="C26" s="15" t="s">
        <v>19</v>
      </c>
      <c r="D26" s="16" t="s">
        <v>86</v>
      </c>
      <c r="E26" s="17">
        <v>1</v>
      </c>
      <c r="F26" s="63">
        <v>0</v>
      </c>
      <c r="G26" s="18">
        <f t="shared" si="0"/>
        <v>0</v>
      </c>
      <c r="H26" s="17">
        <v>1</v>
      </c>
      <c r="I26" s="64">
        <v>0</v>
      </c>
      <c r="J26" s="19">
        <f t="shared" si="1"/>
        <v>0</v>
      </c>
      <c r="K26" s="17">
        <v>1</v>
      </c>
      <c r="L26" s="65">
        <v>0</v>
      </c>
      <c r="M26" s="19">
        <f>K26*L26</f>
        <v>0</v>
      </c>
      <c r="N26" s="17">
        <v>1</v>
      </c>
      <c r="O26" s="66">
        <v>0</v>
      </c>
      <c r="P26" s="19">
        <f t="shared" si="3"/>
        <v>0</v>
      </c>
      <c r="Q26" s="17">
        <v>1</v>
      </c>
      <c r="R26" s="66">
        <v>0</v>
      </c>
      <c r="S26" s="19">
        <f t="shared" si="4"/>
        <v>0</v>
      </c>
      <c r="T26" s="20"/>
    </row>
    <row r="27" spans="1:22" ht="12.75" customHeight="1" thickBot="1" x14ac:dyDescent="0.3">
      <c r="A27" s="13">
        <f t="shared" si="9"/>
        <v>21</v>
      </c>
      <c r="B27" s="14" t="s">
        <v>63</v>
      </c>
      <c r="C27" s="15" t="s">
        <v>20</v>
      </c>
      <c r="D27" s="16" t="s">
        <v>86</v>
      </c>
      <c r="E27" s="17">
        <v>2</v>
      </c>
      <c r="F27" s="63">
        <v>0</v>
      </c>
      <c r="G27" s="18">
        <f t="shared" si="0"/>
        <v>0</v>
      </c>
      <c r="H27" s="17">
        <v>1</v>
      </c>
      <c r="I27" s="64">
        <v>0</v>
      </c>
      <c r="J27" s="19">
        <f t="shared" si="1"/>
        <v>0</v>
      </c>
      <c r="K27" s="17">
        <v>1</v>
      </c>
      <c r="L27" s="65">
        <v>0</v>
      </c>
      <c r="M27" s="19">
        <f t="shared" si="2"/>
        <v>0</v>
      </c>
      <c r="N27" s="17">
        <v>1</v>
      </c>
      <c r="O27" s="66">
        <v>0</v>
      </c>
      <c r="P27" s="19">
        <f t="shared" si="3"/>
        <v>0</v>
      </c>
      <c r="Q27" s="17">
        <v>1</v>
      </c>
      <c r="R27" s="66">
        <v>0</v>
      </c>
      <c r="S27" s="19">
        <f t="shared" si="4"/>
        <v>0</v>
      </c>
      <c r="T27" s="20"/>
    </row>
    <row r="28" spans="1:22" ht="12.75" customHeight="1" thickBot="1" x14ac:dyDescent="0.3">
      <c r="A28" s="13">
        <f t="shared" si="9"/>
        <v>22</v>
      </c>
      <c r="B28" s="14" t="s">
        <v>64</v>
      </c>
      <c r="C28" s="15" t="s">
        <v>20</v>
      </c>
      <c r="D28" s="16" t="s">
        <v>86</v>
      </c>
      <c r="E28" s="17">
        <v>2</v>
      </c>
      <c r="F28" s="63">
        <v>0</v>
      </c>
      <c r="G28" s="18">
        <f t="shared" si="0"/>
        <v>0</v>
      </c>
      <c r="H28" s="17">
        <v>1</v>
      </c>
      <c r="I28" s="64">
        <v>0</v>
      </c>
      <c r="J28" s="19">
        <f t="shared" si="1"/>
        <v>0</v>
      </c>
      <c r="K28" s="17">
        <v>1</v>
      </c>
      <c r="L28" s="65">
        <v>0</v>
      </c>
      <c r="M28" s="19">
        <f t="shared" si="2"/>
        <v>0</v>
      </c>
      <c r="N28" s="17">
        <v>1</v>
      </c>
      <c r="O28" s="66">
        <v>0</v>
      </c>
      <c r="P28" s="19">
        <f t="shared" si="3"/>
        <v>0</v>
      </c>
      <c r="Q28" s="17">
        <v>1</v>
      </c>
      <c r="R28" s="66">
        <v>0</v>
      </c>
      <c r="S28" s="19">
        <f t="shared" si="4"/>
        <v>0</v>
      </c>
      <c r="T28" s="20"/>
    </row>
    <row r="29" spans="1:22" ht="12.75" customHeight="1" thickBot="1" x14ac:dyDescent="0.3">
      <c r="A29" s="13">
        <f t="shared" si="9"/>
        <v>23</v>
      </c>
      <c r="B29" s="26" t="s">
        <v>65</v>
      </c>
      <c r="C29" s="15" t="s">
        <v>21</v>
      </c>
      <c r="D29" s="16" t="s">
        <v>86</v>
      </c>
      <c r="E29" s="17">
        <v>1</v>
      </c>
      <c r="F29" s="63">
        <v>0</v>
      </c>
      <c r="G29" s="18">
        <f t="shared" si="0"/>
        <v>0</v>
      </c>
      <c r="H29" s="17">
        <v>1</v>
      </c>
      <c r="I29" s="64">
        <v>0</v>
      </c>
      <c r="J29" s="19">
        <f t="shared" si="1"/>
        <v>0</v>
      </c>
      <c r="K29" s="17">
        <v>1</v>
      </c>
      <c r="L29" s="65">
        <v>0</v>
      </c>
      <c r="M29" s="19">
        <f t="shared" si="2"/>
        <v>0</v>
      </c>
      <c r="N29" s="17">
        <v>1</v>
      </c>
      <c r="O29" s="66">
        <v>0</v>
      </c>
      <c r="P29" s="19">
        <f t="shared" si="3"/>
        <v>0</v>
      </c>
      <c r="Q29" s="17">
        <v>1</v>
      </c>
      <c r="R29" s="66">
        <v>0</v>
      </c>
      <c r="S29" s="19">
        <f t="shared" si="4"/>
        <v>0</v>
      </c>
      <c r="T29" s="24"/>
      <c r="U29" s="21"/>
      <c r="V29" s="22"/>
    </row>
    <row r="30" spans="1:22" ht="12.75" customHeight="1" thickBot="1" x14ac:dyDescent="0.3">
      <c r="A30" s="13">
        <f t="shared" si="9"/>
        <v>24</v>
      </c>
      <c r="B30" s="14" t="s">
        <v>66</v>
      </c>
      <c r="C30" s="15" t="s">
        <v>21</v>
      </c>
      <c r="D30" s="16" t="s">
        <v>86</v>
      </c>
      <c r="E30" s="17">
        <v>1</v>
      </c>
      <c r="F30" s="63">
        <v>0</v>
      </c>
      <c r="G30" s="18">
        <f t="shared" si="0"/>
        <v>0</v>
      </c>
      <c r="H30" s="17">
        <v>1</v>
      </c>
      <c r="I30" s="64">
        <v>0</v>
      </c>
      <c r="J30" s="19">
        <f t="shared" si="1"/>
        <v>0</v>
      </c>
      <c r="K30" s="17">
        <v>1</v>
      </c>
      <c r="L30" s="65">
        <v>0</v>
      </c>
      <c r="M30" s="19">
        <f t="shared" si="2"/>
        <v>0</v>
      </c>
      <c r="N30" s="17">
        <v>1</v>
      </c>
      <c r="O30" s="66">
        <v>0</v>
      </c>
      <c r="P30" s="19">
        <f t="shared" si="3"/>
        <v>0</v>
      </c>
      <c r="Q30" s="17">
        <v>1</v>
      </c>
      <c r="R30" s="66">
        <v>0</v>
      </c>
      <c r="S30" s="19">
        <f t="shared" si="4"/>
        <v>0</v>
      </c>
      <c r="T30" s="24"/>
    </row>
    <row r="31" spans="1:22" ht="12.75" customHeight="1" thickBot="1" x14ac:dyDescent="0.3">
      <c r="A31" s="13">
        <f t="shared" si="9"/>
        <v>25</v>
      </c>
      <c r="B31" s="14" t="s">
        <v>67</v>
      </c>
      <c r="C31" s="15" t="s">
        <v>22</v>
      </c>
      <c r="D31" s="16" t="s">
        <v>86</v>
      </c>
      <c r="E31" s="17">
        <v>1</v>
      </c>
      <c r="F31" s="63">
        <v>0</v>
      </c>
      <c r="G31" s="18">
        <f t="shared" si="0"/>
        <v>0</v>
      </c>
      <c r="H31" s="17">
        <v>1</v>
      </c>
      <c r="I31" s="64">
        <v>0</v>
      </c>
      <c r="J31" s="19">
        <f t="shared" si="1"/>
        <v>0</v>
      </c>
      <c r="K31" s="17">
        <v>1</v>
      </c>
      <c r="L31" s="65">
        <v>0</v>
      </c>
      <c r="M31" s="19">
        <f t="shared" si="2"/>
        <v>0</v>
      </c>
      <c r="N31" s="17">
        <v>1</v>
      </c>
      <c r="O31" s="66">
        <v>0</v>
      </c>
      <c r="P31" s="19">
        <f t="shared" si="3"/>
        <v>0</v>
      </c>
      <c r="Q31" s="17">
        <v>1</v>
      </c>
      <c r="R31" s="66">
        <v>0</v>
      </c>
      <c r="S31" s="19">
        <f t="shared" si="4"/>
        <v>0</v>
      </c>
      <c r="T31" s="20"/>
    </row>
    <row r="32" spans="1:22" ht="12.75" customHeight="1" thickBot="1" x14ac:dyDescent="0.3">
      <c r="A32" s="13">
        <f t="shared" si="9"/>
        <v>26</v>
      </c>
      <c r="B32" s="14" t="s">
        <v>68</v>
      </c>
      <c r="C32" s="15" t="s">
        <v>22</v>
      </c>
      <c r="D32" s="16" t="s">
        <v>86</v>
      </c>
      <c r="E32" s="17">
        <v>1</v>
      </c>
      <c r="F32" s="63">
        <v>0</v>
      </c>
      <c r="G32" s="18">
        <f t="shared" si="0"/>
        <v>0</v>
      </c>
      <c r="H32" s="17">
        <v>1</v>
      </c>
      <c r="I32" s="64">
        <v>0</v>
      </c>
      <c r="J32" s="19">
        <f t="shared" si="1"/>
        <v>0</v>
      </c>
      <c r="K32" s="17">
        <v>1</v>
      </c>
      <c r="L32" s="65">
        <v>0</v>
      </c>
      <c r="M32" s="19">
        <f t="shared" si="2"/>
        <v>0</v>
      </c>
      <c r="N32" s="17">
        <v>1</v>
      </c>
      <c r="O32" s="66">
        <v>0</v>
      </c>
      <c r="P32" s="19">
        <f t="shared" si="3"/>
        <v>0</v>
      </c>
      <c r="Q32" s="17">
        <v>1</v>
      </c>
      <c r="R32" s="66">
        <v>0</v>
      </c>
      <c r="S32" s="19">
        <f t="shared" si="4"/>
        <v>0</v>
      </c>
      <c r="T32" s="20"/>
    </row>
    <row r="33" spans="1:20" ht="12.75" customHeight="1" thickBot="1" x14ac:dyDescent="0.3">
      <c r="A33" s="13">
        <f t="shared" si="9"/>
        <v>27</v>
      </c>
      <c r="B33" s="14" t="s">
        <v>69</v>
      </c>
      <c r="C33" s="15" t="s">
        <v>23</v>
      </c>
      <c r="D33" s="16" t="s">
        <v>86</v>
      </c>
      <c r="E33" s="17">
        <v>1</v>
      </c>
      <c r="F33" s="63">
        <v>0</v>
      </c>
      <c r="G33" s="18">
        <f t="shared" si="0"/>
        <v>0</v>
      </c>
      <c r="H33" s="17">
        <v>1</v>
      </c>
      <c r="I33" s="64">
        <v>0</v>
      </c>
      <c r="J33" s="19">
        <f t="shared" si="1"/>
        <v>0</v>
      </c>
      <c r="K33" s="17">
        <v>1</v>
      </c>
      <c r="L33" s="65">
        <v>0</v>
      </c>
      <c r="M33" s="19">
        <f t="shared" si="2"/>
        <v>0</v>
      </c>
      <c r="N33" s="17">
        <v>1</v>
      </c>
      <c r="O33" s="66">
        <v>0</v>
      </c>
      <c r="P33" s="19">
        <f t="shared" si="3"/>
        <v>0</v>
      </c>
      <c r="Q33" s="17">
        <v>1</v>
      </c>
      <c r="R33" s="66">
        <v>0</v>
      </c>
      <c r="S33" s="19">
        <f t="shared" si="4"/>
        <v>0</v>
      </c>
      <c r="T33" s="20"/>
    </row>
    <row r="34" spans="1:20" ht="12.75" customHeight="1" thickBot="1" x14ac:dyDescent="0.3">
      <c r="A34" s="13">
        <f t="shared" si="9"/>
        <v>28</v>
      </c>
      <c r="B34" s="14" t="s">
        <v>70</v>
      </c>
      <c r="C34" s="15" t="s">
        <v>23</v>
      </c>
      <c r="D34" s="16" t="s">
        <v>86</v>
      </c>
      <c r="E34" s="17">
        <v>1</v>
      </c>
      <c r="F34" s="63">
        <v>0</v>
      </c>
      <c r="G34" s="18">
        <f t="shared" si="0"/>
        <v>0</v>
      </c>
      <c r="H34" s="17">
        <v>1</v>
      </c>
      <c r="I34" s="64">
        <v>0</v>
      </c>
      <c r="J34" s="19">
        <f t="shared" si="1"/>
        <v>0</v>
      </c>
      <c r="K34" s="17">
        <v>1</v>
      </c>
      <c r="L34" s="65">
        <v>0</v>
      </c>
      <c r="M34" s="19">
        <f t="shared" si="2"/>
        <v>0</v>
      </c>
      <c r="N34" s="17">
        <v>1</v>
      </c>
      <c r="O34" s="66">
        <v>0</v>
      </c>
      <c r="P34" s="19">
        <f t="shared" si="3"/>
        <v>0</v>
      </c>
      <c r="Q34" s="17">
        <v>1</v>
      </c>
      <c r="R34" s="66">
        <v>0</v>
      </c>
      <c r="S34" s="19">
        <f t="shared" si="4"/>
        <v>0</v>
      </c>
      <c r="T34" s="20"/>
    </row>
    <row r="35" spans="1:20" ht="12.75" customHeight="1" thickBot="1" x14ac:dyDescent="0.3">
      <c r="A35" s="13">
        <f t="shared" si="9"/>
        <v>29</v>
      </c>
      <c r="B35" s="14" t="s">
        <v>71</v>
      </c>
      <c r="C35" s="15" t="s">
        <v>23</v>
      </c>
      <c r="D35" s="16" t="s">
        <v>93</v>
      </c>
      <c r="E35" s="17">
        <v>1</v>
      </c>
      <c r="F35" s="63">
        <v>0</v>
      </c>
      <c r="G35" s="18">
        <f t="shared" si="0"/>
        <v>0</v>
      </c>
      <c r="H35" s="17">
        <v>1</v>
      </c>
      <c r="I35" s="64">
        <v>0</v>
      </c>
      <c r="J35" s="19">
        <f t="shared" si="1"/>
        <v>0</v>
      </c>
      <c r="K35" s="17">
        <v>1</v>
      </c>
      <c r="L35" s="65">
        <v>0</v>
      </c>
      <c r="M35" s="19">
        <f t="shared" si="2"/>
        <v>0</v>
      </c>
      <c r="N35" s="17">
        <v>1</v>
      </c>
      <c r="O35" s="66">
        <v>0</v>
      </c>
      <c r="P35" s="19">
        <f t="shared" si="3"/>
        <v>0</v>
      </c>
      <c r="Q35" s="17">
        <v>1</v>
      </c>
      <c r="R35" s="66">
        <v>0</v>
      </c>
      <c r="S35" s="19">
        <f t="shared" si="4"/>
        <v>0</v>
      </c>
      <c r="T35" s="20"/>
    </row>
    <row r="36" spans="1:20" ht="12.75" customHeight="1" thickBot="1" x14ac:dyDescent="0.3">
      <c r="A36" s="13">
        <f t="shared" si="9"/>
        <v>30</v>
      </c>
      <c r="B36" s="14" t="s">
        <v>72</v>
      </c>
      <c r="C36" s="15" t="s">
        <v>23</v>
      </c>
      <c r="D36" s="16" t="s">
        <v>93</v>
      </c>
      <c r="E36" s="17">
        <v>1</v>
      </c>
      <c r="F36" s="63">
        <v>0</v>
      </c>
      <c r="G36" s="18">
        <f t="shared" si="0"/>
        <v>0</v>
      </c>
      <c r="H36" s="17">
        <v>1</v>
      </c>
      <c r="I36" s="64">
        <v>0</v>
      </c>
      <c r="J36" s="19">
        <f t="shared" si="1"/>
        <v>0</v>
      </c>
      <c r="K36" s="17">
        <v>1</v>
      </c>
      <c r="L36" s="65">
        <v>0</v>
      </c>
      <c r="M36" s="19">
        <f t="shared" si="2"/>
        <v>0</v>
      </c>
      <c r="N36" s="17">
        <v>1</v>
      </c>
      <c r="O36" s="66">
        <v>0</v>
      </c>
      <c r="P36" s="19">
        <f t="shared" si="3"/>
        <v>0</v>
      </c>
      <c r="Q36" s="17">
        <v>1</v>
      </c>
      <c r="R36" s="66">
        <v>0</v>
      </c>
      <c r="S36" s="19">
        <f t="shared" si="4"/>
        <v>0</v>
      </c>
      <c r="T36" s="20"/>
    </row>
    <row r="37" spans="1:20" ht="12.75" customHeight="1" thickBot="1" x14ac:dyDescent="0.3">
      <c r="A37" s="13">
        <f t="shared" si="9"/>
        <v>31</v>
      </c>
      <c r="B37" s="14" t="s">
        <v>73</v>
      </c>
      <c r="C37" s="15" t="s">
        <v>24</v>
      </c>
      <c r="D37" s="16" t="s">
        <v>86</v>
      </c>
      <c r="E37" s="17">
        <v>1</v>
      </c>
      <c r="F37" s="63">
        <v>0</v>
      </c>
      <c r="G37" s="18">
        <f t="shared" si="0"/>
        <v>0</v>
      </c>
      <c r="H37" s="17">
        <v>1</v>
      </c>
      <c r="I37" s="64">
        <v>0</v>
      </c>
      <c r="J37" s="19">
        <f t="shared" si="1"/>
        <v>0</v>
      </c>
      <c r="K37" s="17">
        <v>1</v>
      </c>
      <c r="L37" s="65">
        <v>0</v>
      </c>
      <c r="M37" s="19">
        <f t="shared" si="2"/>
        <v>0</v>
      </c>
      <c r="N37" s="17">
        <v>1</v>
      </c>
      <c r="O37" s="66">
        <v>0</v>
      </c>
      <c r="P37" s="19">
        <f t="shared" si="3"/>
        <v>0</v>
      </c>
      <c r="Q37" s="17">
        <v>1</v>
      </c>
      <c r="R37" s="66">
        <v>0</v>
      </c>
      <c r="S37" s="19">
        <f t="shared" si="4"/>
        <v>0</v>
      </c>
      <c r="T37" s="20"/>
    </row>
    <row r="38" spans="1:20" ht="12.75" customHeight="1" thickBot="1" x14ac:dyDescent="0.3">
      <c r="A38" s="13">
        <f t="shared" si="9"/>
        <v>32</v>
      </c>
      <c r="B38" s="14" t="s">
        <v>74</v>
      </c>
      <c r="C38" s="15" t="s">
        <v>24</v>
      </c>
      <c r="D38" s="16" t="s">
        <v>86</v>
      </c>
      <c r="E38" s="17">
        <v>1</v>
      </c>
      <c r="F38" s="63">
        <v>0</v>
      </c>
      <c r="G38" s="18">
        <f t="shared" si="0"/>
        <v>0</v>
      </c>
      <c r="H38" s="17">
        <v>1</v>
      </c>
      <c r="I38" s="64">
        <v>0</v>
      </c>
      <c r="J38" s="19">
        <f t="shared" si="1"/>
        <v>0</v>
      </c>
      <c r="K38" s="17">
        <v>1</v>
      </c>
      <c r="L38" s="65">
        <v>0</v>
      </c>
      <c r="M38" s="19">
        <f t="shared" si="2"/>
        <v>0</v>
      </c>
      <c r="N38" s="17">
        <v>1</v>
      </c>
      <c r="O38" s="66">
        <v>0</v>
      </c>
      <c r="P38" s="19">
        <f t="shared" si="3"/>
        <v>0</v>
      </c>
      <c r="Q38" s="17">
        <v>1</v>
      </c>
      <c r="R38" s="66">
        <v>0</v>
      </c>
      <c r="S38" s="19">
        <f t="shared" si="4"/>
        <v>0</v>
      </c>
      <c r="T38" s="20"/>
    </row>
    <row r="39" spans="1:20" ht="12.75" customHeight="1" thickBot="1" x14ac:dyDescent="0.3">
      <c r="A39" s="13">
        <f t="shared" si="9"/>
        <v>33</v>
      </c>
      <c r="B39" s="14" t="s">
        <v>75</v>
      </c>
      <c r="C39" s="15" t="s">
        <v>25</v>
      </c>
      <c r="D39" s="16" t="s">
        <v>93</v>
      </c>
      <c r="E39" s="17">
        <v>1</v>
      </c>
      <c r="F39" s="63">
        <v>0</v>
      </c>
      <c r="G39" s="18">
        <f t="shared" si="0"/>
        <v>0</v>
      </c>
      <c r="H39" s="17">
        <v>1</v>
      </c>
      <c r="I39" s="64">
        <v>0</v>
      </c>
      <c r="J39" s="19">
        <f t="shared" si="1"/>
        <v>0</v>
      </c>
      <c r="K39" s="17">
        <v>1</v>
      </c>
      <c r="L39" s="65">
        <v>0</v>
      </c>
      <c r="M39" s="19">
        <f t="shared" si="2"/>
        <v>0</v>
      </c>
      <c r="N39" s="17">
        <v>1</v>
      </c>
      <c r="O39" s="66">
        <v>0</v>
      </c>
      <c r="P39" s="19">
        <f t="shared" si="3"/>
        <v>0</v>
      </c>
      <c r="Q39" s="17">
        <v>1</v>
      </c>
      <c r="R39" s="66">
        <v>0</v>
      </c>
      <c r="S39" s="19">
        <f t="shared" si="4"/>
        <v>0</v>
      </c>
      <c r="T39" s="20"/>
    </row>
    <row r="40" spans="1:20" ht="12.75" customHeight="1" thickBot="1" x14ac:dyDescent="0.3">
      <c r="A40" s="13">
        <f t="shared" si="9"/>
        <v>34</v>
      </c>
      <c r="B40" s="14" t="s">
        <v>76</v>
      </c>
      <c r="C40" s="15" t="s">
        <v>25</v>
      </c>
      <c r="D40" s="16" t="s">
        <v>93</v>
      </c>
      <c r="E40" s="25">
        <v>1</v>
      </c>
      <c r="F40" s="63">
        <v>0</v>
      </c>
      <c r="G40" s="18">
        <f t="shared" si="0"/>
        <v>0</v>
      </c>
      <c r="H40" s="17">
        <v>1</v>
      </c>
      <c r="I40" s="64">
        <v>0</v>
      </c>
      <c r="J40" s="19">
        <f t="shared" si="1"/>
        <v>0</v>
      </c>
      <c r="K40" s="17">
        <v>1</v>
      </c>
      <c r="L40" s="65">
        <v>0</v>
      </c>
      <c r="M40" s="19">
        <f t="shared" si="2"/>
        <v>0</v>
      </c>
      <c r="N40" s="17">
        <v>1</v>
      </c>
      <c r="O40" s="66">
        <v>0</v>
      </c>
      <c r="P40" s="19">
        <f t="shared" si="3"/>
        <v>0</v>
      </c>
      <c r="Q40" s="17">
        <v>1</v>
      </c>
      <c r="R40" s="66">
        <v>0</v>
      </c>
      <c r="S40" s="19">
        <f t="shared" si="4"/>
        <v>0</v>
      </c>
      <c r="T40" s="20"/>
    </row>
    <row r="41" spans="1:20" ht="12.75" customHeight="1" thickBot="1" x14ac:dyDescent="0.3">
      <c r="A41" s="13">
        <f t="shared" si="9"/>
        <v>35</v>
      </c>
      <c r="B41" s="14" t="s">
        <v>75</v>
      </c>
      <c r="C41" s="27" t="s">
        <v>26</v>
      </c>
      <c r="D41" s="16" t="s">
        <v>93</v>
      </c>
      <c r="E41" s="17">
        <v>1</v>
      </c>
      <c r="F41" s="63">
        <v>0</v>
      </c>
      <c r="G41" s="18">
        <f t="shared" si="0"/>
        <v>0</v>
      </c>
      <c r="H41" s="17">
        <v>1</v>
      </c>
      <c r="I41" s="64">
        <v>0</v>
      </c>
      <c r="J41" s="19">
        <f t="shared" si="1"/>
        <v>0</v>
      </c>
      <c r="K41" s="17">
        <v>1</v>
      </c>
      <c r="L41" s="65">
        <v>0</v>
      </c>
      <c r="M41" s="19">
        <f t="shared" si="2"/>
        <v>0</v>
      </c>
      <c r="N41" s="17">
        <v>1</v>
      </c>
      <c r="O41" s="66">
        <v>0</v>
      </c>
      <c r="P41" s="19">
        <f t="shared" si="3"/>
        <v>0</v>
      </c>
      <c r="Q41" s="17">
        <v>1</v>
      </c>
      <c r="R41" s="66">
        <v>0</v>
      </c>
      <c r="S41" s="19">
        <f t="shared" si="4"/>
        <v>0</v>
      </c>
      <c r="T41" s="20"/>
    </row>
    <row r="42" spans="1:20" ht="12.75" customHeight="1" thickBot="1" x14ac:dyDescent="0.3">
      <c r="A42" s="13">
        <f t="shared" si="9"/>
        <v>36</v>
      </c>
      <c r="B42" s="14" t="s">
        <v>77</v>
      </c>
      <c r="C42" s="15" t="s">
        <v>27</v>
      </c>
      <c r="D42" s="16" t="s">
        <v>93</v>
      </c>
      <c r="E42" s="17">
        <v>1</v>
      </c>
      <c r="F42" s="63">
        <v>0</v>
      </c>
      <c r="G42" s="18">
        <f t="shared" si="0"/>
        <v>0</v>
      </c>
      <c r="H42" s="17">
        <v>1</v>
      </c>
      <c r="I42" s="64">
        <v>0</v>
      </c>
      <c r="J42" s="19">
        <f t="shared" si="1"/>
        <v>0</v>
      </c>
      <c r="K42" s="17">
        <v>1</v>
      </c>
      <c r="L42" s="65">
        <v>0</v>
      </c>
      <c r="M42" s="19">
        <f t="shared" si="2"/>
        <v>0</v>
      </c>
      <c r="N42" s="17">
        <v>1</v>
      </c>
      <c r="O42" s="66">
        <v>0</v>
      </c>
      <c r="P42" s="19">
        <f t="shared" si="3"/>
        <v>0</v>
      </c>
      <c r="Q42" s="17">
        <v>1</v>
      </c>
      <c r="R42" s="66">
        <v>0</v>
      </c>
      <c r="S42" s="19">
        <f t="shared" si="4"/>
        <v>0</v>
      </c>
      <c r="T42" s="20"/>
    </row>
    <row r="43" spans="1:20" ht="12.75" customHeight="1" thickBot="1" x14ac:dyDescent="0.3">
      <c r="A43" s="13">
        <f t="shared" si="9"/>
        <v>37</v>
      </c>
      <c r="B43" s="14" t="s">
        <v>78</v>
      </c>
      <c r="C43" s="15" t="s">
        <v>27</v>
      </c>
      <c r="D43" s="16" t="s">
        <v>93</v>
      </c>
      <c r="E43" s="17">
        <v>1</v>
      </c>
      <c r="F43" s="63">
        <v>0</v>
      </c>
      <c r="G43" s="18">
        <f t="shared" si="0"/>
        <v>0</v>
      </c>
      <c r="H43" s="17">
        <v>1</v>
      </c>
      <c r="I43" s="64">
        <v>0</v>
      </c>
      <c r="J43" s="19">
        <f t="shared" ref="J43:J45" si="14">H43*I43</f>
        <v>0</v>
      </c>
      <c r="K43" s="17">
        <v>1</v>
      </c>
      <c r="L43" s="65">
        <v>0</v>
      </c>
      <c r="M43" s="19">
        <f t="shared" ref="M43:M45" si="15">K43*L43</f>
        <v>0</v>
      </c>
      <c r="N43" s="17">
        <v>1</v>
      </c>
      <c r="O43" s="66">
        <v>0</v>
      </c>
      <c r="P43" s="19">
        <f t="shared" ref="P43:P45" si="16">N43*O43</f>
        <v>0</v>
      </c>
      <c r="Q43" s="17">
        <v>1</v>
      </c>
      <c r="R43" s="66">
        <v>0</v>
      </c>
      <c r="S43" s="19">
        <f t="shared" ref="S43:S45" si="17">Q43*R43</f>
        <v>0</v>
      </c>
      <c r="T43" s="20"/>
    </row>
    <row r="44" spans="1:20" ht="12.75" customHeight="1" thickBot="1" x14ac:dyDescent="0.3">
      <c r="A44" s="13">
        <f t="shared" si="9"/>
        <v>38</v>
      </c>
      <c r="B44" s="14" t="s">
        <v>79</v>
      </c>
      <c r="C44" s="15" t="s">
        <v>28</v>
      </c>
      <c r="D44" s="16" t="s">
        <v>93</v>
      </c>
      <c r="E44" s="17">
        <v>1</v>
      </c>
      <c r="F44" s="63">
        <v>0</v>
      </c>
      <c r="G44" s="18">
        <f t="shared" si="0"/>
        <v>0</v>
      </c>
      <c r="H44" s="17">
        <v>1</v>
      </c>
      <c r="I44" s="64">
        <v>0</v>
      </c>
      <c r="J44" s="19">
        <f t="shared" si="14"/>
        <v>0</v>
      </c>
      <c r="K44" s="17">
        <v>1</v>
      </c>
      <c r="L44" s="65">
        <v>0</v>
      </c>
      <c r="M44" s="19">
        <f t="shared" si="15"/>
        <v>0</v>
      </c>
      <c r="N44" s="17">
        <v>1</v>
      </c>
      <c r="O44" s="66">
        <v>0</v>
      </c>
      <c r="P44" s="19">
        <f t="shared" si="16"/>
        <v>0</v>
      </c>
      <c r="Q44" s="17">
        <v>1</v>
      </c>
      <c r="R44" s="66">
        <v>0</v>
      </c>
      <c r="S44" s="19">
        <f t="shared" si="17"/>
        <v>0</v>
      </c>
      <c r="T44" s="20"/>
    </row>
    <row r="45" spans="1:20" ht="12.75" customHeight="1" thickBot="1" x14ac:dyDescent="0.3">
      <c r="A45" s="13">
        <f t="shared" si="9"/>
        <v>39</v>
      </c>
      <c r="B45" s="14" t="s">
        <v>80</v>
      </c>
      <c r="C45" s="15" t="s">
        <v>28</v>
      </c>
      <c r="D45" s="16" t="s">
        <v>93</v>
      </c>
      <c r="E45" s="17">
        <v>1</v>
      </c>
      <c r="F45" s="63">
        <v>0</v>
      </c>
      <c r="G45" s="18">
        <f t="shared" si="0"/>
        <v>0</v>
      </c>
      <c r="H45" s="17">
        <v>1</v>
      </c>
      <c r="I45" s="64">
        <v>0</v>
      </c>
      <c r="J45" s="19">
        <f t="shared" si="14"/>
        <v>0</v>
      </c>
      <c r="K45" s="17">
        <v>1</v>
      </c>
      <c r="L45" s="65">
        <v>0</v>
      </c>
      <c r="M45" s="19">
        <f t="shared" si="15"/>
        <v>0</v>
      </c>
      <c r="N45" s="17">
        <v>1</v>
      </c>
      <c r="O45" s="66">
        <v>0</v>
      </c>
      <c r="P45" s="19">
        <f t="shared" si="16"/>
        <v>0</v>
      </c>
      <c r="Q45" s="17">
        <v>1</v>
      </c>
      <c r="R45" s="66">
        <v>0</v>
      </c>
      <c r="S45" s="19">
        <f t="shared" si="17"/>
        <v>0</v>
      </c>
      <c r="T45" s="20"/>
    </row>
    <row r="46" spans="1:20" ht="12.75" customHeight="1" thickBot="1" x14ac:dyDescent="0.3">
      <c r="A46" s="13">
        <f t="shared" si="9"/>
        <v>40</v>
      </c>
      <c r="B46" s="14" t="s">
        <v>52</v>
      </c>
      <c r="C46" s="15" t="s">
        <v>29</v>
      </c>
      <c r="D46" s="16" t="s">
        <v>87</v>
      </c>
      <c r="E46" s="17">
        <v>1</v>
      </c>
      <c r="F46" s="63">
        <v>0</v>
      </c>
      <c r="G46" s="18">
        <f t="shared" si="0"/>
        <v>0</v>
      </c>
      <c r="H46" s="17">
        <v>1</v>
      </c>
      <c r="I46" s="64">
        <v>0</v>
      </c>
      <c r="J46" s="19">
        <f t="shared" ref="J46:J47" si="18">H46*I46</f>
        <v>0</v>
      </c>
      <c r="K46" s="17">
        <v>1</v>
      </c>
      <c r="L46" s="65">
        <v>0</v>
      </c>
      <c r="M46" s="19">
        <f t="shared" ref="M46:M47" si="19">K46*L46</f>
        <v>0</v>
      </c>
      <c r="N46" s="17">
        <v>1</v>
      </c>
      <c r="O46" s="66">
        <v>0</v>
      </c>
      <c r="P46" s="19">
        <f t="shared" ref="P46:P47" si="20">N46*O46</f>
        <v>0</v>
      </c>
      <c r="Q46" s="17">
        <v>1</v>
      </c>
      <c r="R46" s="66">
        <v>0</v>
      </c>
      <c r="S46" s="19">
        <f t="shared" ref="S46:S47" si="21">Q46*R46</f>
        <v>0</v>
      </c>
      <c r="T46" s="20"/>
    </row>
    <row r="47" spans="1:20" ht="12.75" customHeight="1" thickBot="1" x14ac:dyDescent="0.3">
      <c r="A47" s="13">
        <f t="shared" si="9"/>
        <v>41</v>
      </c>
      <c r="B47" s="28" t="s">
        <v>48</v>
      </c>
      <c r="C47" s="29" t="s">
        <v>29</v>
      </c>
      <c r="D47" s="30" t="s">
        <v>87</v>
      </c>
      <c r="E47" s="31">
        <v>1</v>
      </c>
      <c r="F47" s="63">
        <v>0</v>
      </c>
      <c r="G47" s="18">
        <f t="shared" si="0"/>
        <v>0</v>
      </c>
      <c r="H47" s="17">
        <v>1</v>
      </c>
      <c r="I47" s="64">
        <v>0</v>
      </c>
      <c r="J47" s="32">
        <f t="shared" si="18"/>
        <v>0</v>
      </c>
      <c r="K47" s="31">
        <v>1</v>
      </c>
      <c r="L47" s="65">
        <v>0</v>
      </c>
      <c r="M47" s="32">
        <f t="shared" si="19"/>
        <v>0</v>
      </c>
      <c r="N47" s="31">
        <v>1</v>
      </c>
      <c r="O47" s="66">
        <v>0</v>
      </c>
      <c r="P47" s="32">
        <f t="shared" si="20"/>
        <v>0</v>
      </c>
      <c r="Q47" s="31">
        <v>1</v>
      </c>
      <c r="R47" s="66">
        <v>0</v>
      </c>
      <c r="S47" s="32">
        <f t="shared" si="21"/>
        <v>0</v>
      </c>
      <c r="T47" s="20"/>
    </row>
    <row r="48" spans="1:20" ht="12.75" customHeight="1" x14ac:dyDescent="0.25">
      <c r="A48" s="33"/>
      <c r="B48" s="34"/>
      <c r="C48" s="35"/>
      <c r="D48" s="36"/>
      <c r="E48" s="37"/>
      <c r="F48" s="38"/>
      <c r="G48" s="39"/>
      <c r="H48" s="37"/>
      <c r="I48" s="39"/>
      <c r="J48" s="39"/>
      <c r="K48" s="37"/>
      <c r="L48" s="37"/>
      <c r="M48" s="39"/>
      <c r="N48" s="37"/>
      <c r="O48" s="37"/>
      <c r="P48" s="39"/>
      <c r="Q48" s="37"/>
      <c r="R48" s="37"/>
      <c r="S48" s="39"/>
      <c r="T48" s="20"/>
    </row>
    <row r="49" spans="1:22" ht="12.75" customHeight="1" x14ac:dyDescent="0.25">
      <c r="A49" s="33"/>
      <c r="B49" s="36" t="s">
        <v>96</v>
      </c>
      <c r="C49" s="33"/>
      <c r="D49" s="36"/>
      <c r="E49" s="37"/>
      <c r="F49" s="38"/>
      <c r="G49" s="39"/>
      <c r="H49" s="37"/>
      <c r="I49" s="39"/>
      <c r="J49" s="39"/>
      <c r="K49" s="37"/>
      <c r="L49" s="37"/>
      <c r="M49" s="39"/>
      <c r="N49" s="37"/>
      <c r="O49" s="37"/>
      <c r="P49" s="39"/>
      <c r="Q49" s="37"/>
      <c r="R49" s="37"/>
      <c r="S49" s="39" t="s">
        <v>12</v>
      </c>
      <c r="T49" s="20"/>
    </row>
    <row r="50" spans="1:22" ht="15" customHeight="1" thickBot="1" x14ac:dyDescent="0.3">
      <c r="S50" s="2"/>
    </row>
    <row r="51" spans="1:22" x14ac:dyDescent="0.25">
      <c r="A51" s="77" t="s">
        <v>98</v>
      </c>
      <c r="B51" s="78"/>
      <c r="C51" s="78"/>
      <c r="D51" s="78"/>
      <c r="E51" s="78"/>
      <c r="F51" s="78"/>
      <c r="G51" s="78"/>
      <c r="H51" s="78"/>
      <c r="I51" s="78"/>
      <c r="J51" s="78"/>
      <c r="K51" s="78"/>
      <c r="L51" s="78"/>
      <c r="M51" s="78"/>
      <c r="N51" s="78"/>
      <c r="O51" s="78"/>
      <c r="P51" s="78"/>
      <c r="Q51" s="78"/>
      <c r="R51" s="78"/>
      <c r="S51" s="79"/>
    </row>
    <row r="52" spans="1:22" ht="22.5" customHeight="1" thickBot="1" x14ac:dyDescent="0.3">
      <c r="A52" s="80"/>
      <c r="B52" s="81"/>
      <c r="C52" s="81"/>
      <c r="D52" s="81"/>
      <c r="E52" s="81"/>
      <c r="F52" s="81"/>
      <c r="G52" s="81"/>
      <c r="H52" s="81"/>
      <c r="I52" s="81"/>
      <c r="J52" s="81"/>
      <c r="K52" s="81"/>
      <c r="L52" s="81"/>
      <c r="M52" s="81"/>
      <c r="N52" s="81"/>
      <c r="O52" s="81"/>
      <c r="P52" s="81"/>
      <c r="Q52" s="81"/>
      <c r="R52" s="81"/>
      <c r="S52" s="82"/>
    </row>
    <row r="53" spans="1:22" ht="8.25" customHeight="1" thickBot="1" x14ac:dyDescent="0.3">
      <c r="A53" s="3"/>
      <c r="B53" s="4"/>
      <c r="C53" s="4"/>
      <c r="D53" s="4"/>
      <c r="E53" s="4"/>
      <c r="F53" s="4"/>
      <c r="G53" s="4"/>
      <c r="H53" s="4"/>
      <c r="I53" s="4"/>
      <c r="J53" s="4"/>
      <c r="K53" s="4"/>
      <c r="L53" s="4"/>
      <c r="M53" s="4"/>
      <c r="N53" s="4"/>
      <c r="O53" s="4"/>
      <c r="P53" s="4"/>
      <c r="Q53" s="4"/>
      <c r="R53" s="4"/>
      <c r="S53" s="5"/>
    </row>
    <row r="54" spans="1:22" ht="12.75" customHeight="1" x14ac:dyDescent="0.25">
      <c r="A54" s="68"/>
      <c r="B54" s="69"/>
      <c r="C54" s="6"/>
      <c r="D54" s="6"/>
      <c r="E54" s="83" t="s">
        <v>5</v>
      </c>
      <c r="F54" s="84"/>
      <c r="G54" s="85"/>
      <c r="H54" s="83" t="s">
        <v>6</v>
      </c>
      <c r="I54" s="84"/>
      <c r="J54" s="85"/>
      <c r="K54" s="83" t="s">
        <v>7</v>
      </c>
      <c r="L54" s="84"/>
      <c r="M54" s="85"/>
      <c r="N54" s="83" t="s">
        <v>8</v>
      </c>
      <c r="O54" s="84"/>
      <c r="P54" s="85"/>
      <c r="Q54" s="83" t="s">
        <v>9</v>
      </c>
      <c r="R54" s="84"/>
      <c r="S54" s="85"/>
    </row>
    <row r="55" spans="1:22" ht="12.75" customHeight="1" thickBot="1" x14ac:dyDescent="0.3">
      <c r="A55" s="7" t="s">
        <v>4</v>
      </c>
      <c r="B55" s="8" t="s">
        <v>2</v>
      </c>
      <c r="C55" s="9" t="s">
        <v>14</v>
      </c>
      <c r="D55" s="9" t="s">
        <v>10</v>
      </c>
      <c r="E55" s="10" t="s">
        <v>0</v>
      </c>
      <c r="F55" s="9" t="s">
        <v>3</v>
      </c>
      <c r="G55" s="11" t="s">
        <v>1</v>
      </c>
      <c r="H55" s="10" t="s">
        <v>0</v>
      </c>
      <c r="I55" s="9" t="s">
        <v>3</v>
      </c>
      <c r="J55" s="11" t="s">
        <v>1</v>
      </c>
      <c r="K55" s="10" t="s">
        <v>0</v>
      </c>
      <c r="L55" s="9" t="s">
        <v>3</v>
      </c>
      <c r="M55" s="11" t="s">
        <v>1</v>
      </c>
      <c r="N55" s="10" t="s">
        <v>0</v>
      </c>
      <c r="O55" s="9" t="s">
        <v>3</v>
      </c>
      <c r="P55" s="11" t="s">
        <v>1</v>
      </c>
      <c r="Q55" s="10" t="s">
        <v>0</v>
      </c>
      <c r="R55" s="9" t="s">
        <v>3</v>
      </c>
      <c r="S55" s="11" t="s">
        <v>1</v>
      </c>
      <c r="T55" s="12"/>
    </row>
    <row r="56" spans="1:22" ht="12.75" customHeight="1" thickBot="1" x14ac:dyDescent="0.3">
      <c r="A56" s="40">
        <v>42</v>
      </c>
      <c r="B56" s="14" t="s">
        <v>51</v>
      </c>
      <c r="C56" s="15" t="s">
        <v>30</v>
      </c>
      <c r="D56" s="41" t="s">
        <v>87</v>
      </c>
      <c r="E56" s="17">
        <v>1</v>
      </c>
      <c r="F56" s="63">
        <v>0</v>
      </c>
      <c r="G56" s="42">
        <f>E56*F56</f>
        <v>0</v>
      </c>
      <c r="H56" s="17">
        <v>1</v>
      </c>
      <c r="I56" s="67">
        <v>0</v>
      </c>
      <c r="J56" s="43">
        <f>H56*I56</f>
        <v>0</v>
      </c>
      <c r="K56" s="17">
        <v>1</v>
      </c>
      <c r="L56" s="65">
        <v>0</v>
      </c>
      <c r="M56" s="43">
        <f>K56*L56</f>
        <v>0</v>
      </c>
      <c r="N56" s="17">
        <v>1</v>
      </c>
      <c r="O56" s="65">
        <v>0</v>
      </c>
      <c r="P56" s="43">
        <f>N56*O56</f>
        <v>0</v>
      </c>
      <c r="Q56" s="17">
        <v>1</v>
      </c>
      <c r="R56" s="66">
        <v>0</v>
      </c>
      <c r="S56" s="43">
        <f>Q56*R56</f>
        <v>0</v>
      </c>
      <c r="T56" s="23"/>
    </row>
    <row r="57" spans="1:22" ht="12.75" customHeight="1" thickBot="1" x14ac:dyDescent="0.3">
      <c r="A57" s="44">
        <f>A56+1</f>
        <v>43</v>
      </c>
      <c r="B57" s="14" t="s">
        <v>47</v>
      </c>
      <c r="C57" s="15" t="s">
        <v>30</v>
      </c>
      <c r="D57" s="41" t="s">
        <v>87</v>
      </c>
      <c r="E57" s="17">
        <v>1</v>
      </c>
      <c r="F57" s="63">
        <v>0</v>
      </c>
      <c r="G57" s="45">
        <f t="shared" ref="G57" si="22">E57*F57</f>
        <v>0</v>
      </c>
      <c r="H57" s="17">
        <v>1</v>
      </c>
      <c r="I57" s="67">
        <v>0</v>
      </c>
      <c r="J57" s="19">
        <f t="shared" ref="J57" si="23">H57*I57</f>
        <v>0</v>
      </c>
      <c r="K57" s="17">
        <v>1</v>
      </c>
      <c r="L57" s="65">
        <v>0</v>
      </c>
      <c r="M57" s="19">
        <f>K57*L57</f>
        <v>0</v>
      </c>
      <c r="N57" s="17">
        <v>1</v>
      </c>
      <c r="O57" s="65">
        <v>0</v>
      </c>
      <c r="P57" s="19">
        <f>N57*O57</f>
        <v>0</v>
      </c>
      <c r="Q57" s="17">
        <v>1</v>
      </c>
      <c r="R57" s="66">
        <v>0</v>
      </c>
      <c r="S57" s="19">
        <f>Q57*R57</f>
        <v>0</v>
      </c>
      <c r="T57" s="23"/>
    </row>
    <row r="58" spans="1:22" ht="12.75" customHeight="1" thickBot="1" x14ac:dyDescent="0.3">
      <c r="A58" s="44">
        <f t="shared" ref="A58:A81" si="24">A57+1</f>
        <v>44</v>
      </c>
      <c r="B58" s="14" t="s">
        <v>52</v>
      </c>
      <c r="C58" s="15" t="s">
        <v>31</v>
      </c>
      <c r="D58" s="41" t="s">
        <v>87</v>
      </c>
      <c r="E58" s="17">
        <v>2</v>
      </c>
      <c r="F58" s="63">
        <v>0</v>
      </c>
      <c r="G58" s="45">
        <f t="shared" ref="G58:G81" si="25">E58*F58</f>
        <v>0</v>
      </c>
      <c r="H58" s="17">
        <v>2</v>
      </c>
      <c r="I58" s="67">
        <v>0</v>
      </c>
      <c r="J58" s="19">
        <f t="shared" ref="J58:J81" si="26">H58*I58</f>
        <v>0</v>
      </c>
      <c r="K58" s="17">
        <v>1</v>
      </c>
      <c r="L58" s="65">
        <v>0</v>
      </c>
      <c r="M58" s="19">
        <f>K58*L58</f>
        <v>0</v>
      </c>
      <c r="N58" s="17">
        <v>1</v>
      </c>
      <c r="O58" s="65">
        <v>0</v>
      </c>
      <c r="P58" s="19">
        <f>N58*O58</f>
        <v>0</v>
      </c>
      <c r="Q58" s="17">
        <v>1</v>
      </c>
      <c r="R58" s="66">
        <v>0</v>
      </c>
      <c r="S58" s="19">
        <f>Q58*R58</f>
        <v>0</v>
      </c>
      <c r="T58" s="23"/>
    </row>
    <row r="59" spans="1:22" ht="12.75" customHeight="1" thickBot="1" x14ac:dyDescent="0.3">
      <c r="A59" s="44">
        <f t="shared" si="24"/>
        <v>45</v>
      </c>
      <c r="B59" s="14" t="s">
        <v>48</v>
      </c>
      <c r="C59" s="15" t="s">
        <v>31</v>
      </c>
      <c r="D59" s="41" t="s">
        <v>87</v>
      </c>
      <c r="E59" s="17">
        <v>2</v>
      </c>
      <c r="F59" s="63">
        <v>0</v>
      </c>
      <c r="G59" s="45">
        <f t="shared" si="25"/>
        <v>0</v>
      </c>
      <c r="H59" s="17">
        <v>2</v>
      </c>
      <c r="I59" s="67">
        <v>0</v>
      </c>
      <c r="J59" s="19">
        <f t="shared" si="26"/>
        <v>0</v>
      </c>
      <c r="K59" s="17">
        <v>1</v>
      </c>
      <c r="L59" s="65">
        <v>0</v>
      </c>
      <c r="M59" s="19">
        <f t="shared" ref="M59:M81" si="27">K59*L59</f>
        <v>0</v>
      </c>
      <c r="N59" s="17">
        <v>1</v>
      </c>
      <c r="O59" s="65">
        <v>0</v>
      </c>
      <c r="P59" s="19">
        <f t="shared" ref="P59:P81" si="28">N59*O59</f>
        <v>0</v>
      </c>
      <c r="Q59" s="17">
        <v>1</v>
      </c>
      <c r="R59" s="66">
        <v>0</v>
      </c>
      <c r="S59" s="19">
        <f t="shared" ref="S59:S81" si="29">Q59*R59</f>
        <v>0</v>
      </c>
      <c r="T59" s="23"/>
    </row>
    <row r="60" spans="1:22" ht="12.75" customHeight="1" thickBot="1" x14ac:dyDescent="0.3">
      <c r="A60" s="44">
        <f t="shared" si="24"/>
        <v>46</v>
      </c>
      <c r="B60" s="14" t="s">
        <v>51</v>
      </c>
      <c r="C60" s="15" t="s">
        <v>31</v>
      </c>
      <c r="D60" s="41" t="s">
        <v>87</v>
      </c>
      <c r="E60" s="17">
        <v>2</v>
      </c>
      <c r="F60" s="63">
        <v>0</v>
      </c>
      <c r="G60" s="45">
        <f t="shared" si="25"/>
        <v>0</v>
      </c>
      <c r="H60" s="17">
        <v>2</v>
      </c>
      <c r="I60" s="67">
        <v>0</v>
      </c>
      <c r="J60" s="19">
        <f t="shared" si="26"/>
        <v>0</v>
      </c>
      <c r="K60" s="17">
        <v>1</v>
      </c>
      <c r="L60" s="65">
        <v>0</v>
      </c>
      <c r="M60" s="19">
        <f t="shared" si="27"/>
        <v>0</v>
      </c>
      <c r="N60" s="17">
        <v>1</v>
      </c>
      <c r="O60" s="65">
        <v>0</v>
      </c>
      <c r="P60" s="19">
        <f t="shared" si="28"/>
        <v>0</v>
      </c>
      <c r="Q60" s="17">
        <v>1</v>
      </c>
      <c r="R60" s="66">
        <v>0</v>
      </c>
      <c r="S60" s="19">
        <f t="shared" si="29"/>
        <v>0</v>
      </c>
      <c r="T60" s="20"/>
    </row>
    <row r="61" spans="1:22" ht="12.75" customHeight="1" thickBot="1" x14ac:dyDescent="0.3">
      <c r="A61" s="44">
        <f t="shared" si="24"/>
        <v>47</v>
      </c>
      <c r="B61" s="14" t="s">
        <v>47</v>
      </c>
      <c r="C61" s="15" t="s">
        <v>31</v>
      </c>
      <c r="D61" s="41" t="s">
        <v>87</v>
      </c>
      <c r="E61" s="17">
        <v>2</v>
      </c>
      <c r="F61" s="63">
        <v>0</v>
      </c>
      <c r="G61" s="45">
        <f t="shared" si="25"/>
        <v>0</v>
      </c>
      <c r="H61" s="17">
        <v>2</v>
      </c>
      <c r="I61" s="67">
        <v>0</v>
      </c>
      <c r="J61" s="19">
        <f t="shared" si="26"/>
        <v>0</v>
      </c>
      <c r="K61" s="17">
        <v>1</v>
      </c>
      <c r="L61" s="65">
        <v>0</v>
      </c>
      <c r="M61" s="19">
        <f t="shared" si="27"/>
        <v>0</v>
      </c>
      <c r="N61" s="17">
        <v>1</v>
      </c>
      <c r="O61" s="65">
        <v>0</v>
      </c>
      <c r="P61" s="19">
        <f t="shared" si="28"/>
        <v>0</v>
      </c>
      <c r="Q61" s="17">
        <v>1</v>
      </c>
      <c r="R61" s="66">
        <v>0</v>
      </c>
      <c r="S61" s="19">
        <f t="shared" si="29"/>
        <v>0</v>
      </c>
      <c r="T61" s="20"/>
    </row>
    <row r="62" spans="1:22" ht="12.75" customHeight="1" thickBot="1" x14ac:dyDescent="0.3">
      <c r="A62" s="44">
        <f t="shared" si="24"/>
        <v>48</v>
      </c>
      <c r="B62" s="14" t="s">
        <v>52</v>
      </c>
      <c r="C62" s="15" t="s">
        <v>32</v>
      </c>
      <c r="D62" s="41" t="s">
        <v>87</v>
      </c>
      <c r="E62" s="17">
        <v>1</v>
      </c>
      <c r="F62" s="63">
        <v>0</v>
      </c>
      <c r="G62" s="45">
        <f t="shared" si="25"/>
        <v>0</v>
      </c>
      <c r="H62" s="17">
        <v>1</v>
      </c>
      <c r="I62" s="67">
        <v>0</v>
      </c>
      <c r="J62" s="19">
        <f t="shared" si="26"/>
        <v>0</v>
      </c>
      <c r="K62" s="17">
        <v>1</v>
      </c>
      <c r="L62" s="65">
        <v>0</v>
      </c>
      <c r="M62" s="19">
        <f t="shared" si="27"/>
        <v>0</v>
      </c>
      <c r="N62" s="17">
        <v>1</v>
      </c>
      <c r="O62" s="65">
        <v>0</v>
      </c>
      <c r="P62" s="19">
        <f t="shared" si="28"/>
        <v>0</v>
      </c>
      <c r="Q62" s="17">
        <v>1</v>
      </c>
      <c r="R62" s="66">
        <v>0</v>
      </c>
      <c r="S62" s="19">
        <f t="shared" si="29"/>
        <v>0</v>
      </c>
      <c r="T62" s="20"/>
      <c r="U62" s="21"/>
      <c r="V62" s="22"/>
    </row>
    <row r="63" spans="1:22" ht="12.75" customHeight="1" thickBot="1" x14ac:dyDescent="0.3">
      <c r="A63" s="44">
        <f t="shared" si="24"/>
        <v>49</v>
      </c>
      <c r="B63" s="14" t="s">
        <v>48</v>
      </c>
      <c r="C63" s="15" t="s">
        <v>32</v>
      </c>
      <c r="D63" s="41" t="s">
        <v>87</v>
      </c>
      <c r="E63" s="17">
        <v>1</v>
      </c>
      <c r="F63" s="63">
        <v>0</v>
      </c>
      <c r="G63" s="45">
        <f t="shared" si="25"/>
        <v>0</v>
      </c>
      <c r="H63" s="17">
        <v>1</v>
      </c>
      <c r="I63" s="67">
        <v>0</v>
      </c>
      <c r="J63" s="19">
        <f t="shared" si="26"/>
        <v>0</v>
      </c>
      <c r="K63" s="17">
        <v>1</v>
      </c>
      <c r="L63" s="65">
        <v>0</v>
      </c>
      <c r="M63" s="19">
        <f t="shared" si="27"/>
        <v>0</v>
      </c>
      <c r="N63" s="17">
        <v>1</v>
      </c>
      <c r="O63" s="65">
        <v>0</v>
      </c>
      <c r="P63" s="19">
        <f t="shared" si="28"/>
        <v>0</v>
      </c>
      <c r="Q63" s="17">
        <v>1</v>
      </c>
      <c r="R63" s="66">
        <v>0</v>
      </c>
      <c r="S63" s="19">
        <f t="shared" si="29"/>
        <v>0</v>
      </c>
      <c r="T63" s="23"/>
      <c r="U63" s="23"/>
    </row>
    <row r="64" spans="1:22" ht="12.75" customHeight="1" thickBot="1" x14ac:dyDescent="0.3">
      <c r="A64" s="44">
        <f t="shared" si="24"/>
        <v>50</v>
      </c>
      <c r="B64" s="14" t="s">
        <v>51</v>
      </c>
      <c r="C64" s="15" t="s">
        <v>33</v>
      </c>
      <c r="D64" s="41" t="s">
        <v>87</v>
      </c>
      <c r="E64" s="17">
        <v>1</v>
      </c>
      <c r="F64" s="63">
        <v>0</v>
      </c>
      <c r="G64" s="45">
        <f t="shared" si="25"/>
        <v>0</v>
      </c>
      <c r="H64" s="17">
        <v>1</v>
      </c>
      <c r="I64" s="67">
        <v>0</v>
      </c>
      <c r="J64" s="19">
        <f t="shared" si="26"/>
        <v>0</v>
      </c>
      <c r="K64" s="17">
        <v>1</v>
      </c>
      <c r="L64" s="65">
        <v>0</v>
      </c>
      <c r="M64" s="19">
        <f t="shared" si="27"/>
        <v>0</v>
      </c>
      <c r="N64" s="17">
        <v>1</v>
      </c>
      <c r="O64" s="65">
        <v>0</v>
      </c>
      <c r="P64" s="19">
        <f t="shared" si="28"/>
        <v>0</v>
      </c>
      <c r="Q64" s="17">
        <v>1</v>
      </c>
      <c r="R64" s="66">
        <v>0</v>
      </c>
      <c r="S64" s="19">
        <f t="shared" si="29"/>
        <v>0</v>
      </c>
      <c r="T64" s="23"/>
    </row>
    <row r="65" spans="1:22" ht="12.75" customHeight="1" thickBot="1" x14ac:dyDescent="0.3">
      <c r="A65" s="44">
        <f t="shared" si="24"/>
        <v>51</v>
      </c>
      <c r="B65" s="14" t="s">
        <v>47</v>
      </c>
      <c r="C65" s="15" t="s">
        <v>33</v>
      </c>
      <c r="D65" s="41" t="s">
        <v>87</v>
      </c>
      <c r="E65" s="17">
        <v>1</v>
      </c>
      <c r="F65" s="63">
        <v>0</v>
      </c>
      <c r="G65" s="45">
        <f t="shared" si="25"/>
        <v>0</v>
      </c>
      <c r="H65" s="17">
        <v>1</v>
      </c>
      <c r="I65" s="67">
        <v>0</v>
      </c>
      <c r="J65" s="19">
        <f t="shared" si="26"/>
        <v>0</v>
      </c>
      <c r="K65" s="17">
        <v>1</v>
      </c>
      <c r="L65" s="65">
        <v>0</v>
      </c>
      <c r="M65" s="19">
        <f t="shared" si="27"/>
        <v>0</v>
      </c>
      <c r="N65" s="17">
        <v>1</v>
      </c>
      <c r="O65" s="65">
        <v>0</v>
      </c>
      <c r="P65" s="19">
        <f t="shared" si="28"/>
        <v>0</v>
      </c>
      <c r="Q65" s="17">
        <v>1</v>
      </c>
      <c r="R65" s="66">
        <v>0</v>
      </c>
      <c r="S65" s="19">
        <f t="shared" si="29"/>
        <v>0</v>
      </c>
      <c r="T65" s="23"/>
    </row>
    <row r="66" spans="1:22" ht="12.75" customHeight="1" thickBot="1" x14ac:dyDescent="0.3">
      <c r="A66" s="44">
        <f t="shared" si="24"/>
        <v>52</v>
      </c>
      <c r="B66" s="14" t="s">
        <v>51</v>
      </c>
      <c r="C66" s="15" t="s">
        <v>34</v>
      </c>
      <c r="D66" s="41" t="s">
        <v>87</v>
      </c>
      <c r="E66" s="17">
        <v>1</v>
      </c>
      <c r="F66" s="63">
        <v>0</v>
      </c>
      <c r="G66" s="45">
        <f t="shared" si="25"/>
        <v>0</v>
      </c>
      <c r="H66" s="17">
        <v>1</v>
      </c>
      <c r="I66" s="67">
        <v>0</v>
      </c>
      <c r="J66" s="19">
        <f t="shared" si="26"/>
        <v>0</v>
      </c>
      <c r="K66" s="17">
        <v>1</v>
      </c>
      <c r="L66" s="65">
        <v>0</v>
      </c>
      <c r="M66" s="19">
        <f t="shared" si="27"/>
        <v>0</v>
      </c>
      <c r="N66" s="17">
        <v>1</v>
      </c>
      <c r="O66" s="65">
        <v>0</v>
      </c>
      <c r="P66" s="19">
        <f t="shared" si="28"/>
        <v>0</v>
      </c>
      <c r="Q66" s="17">
        <v>1</v>
      </c>
      <c r="R66" s="66">
        <v>0</v>
      </c>
      <c r="S66" s="19">
        <f t="shared" si="29"/>
        <v>0</v>
      </c>
      <c r="T66" s="20"/>
      <c r="U66" s="23"/>
    </row>
    <row r="67" spans="1:22" ht="12.75" customHeight="1" thickBot="1" x14ac:dyDescent="0.3">
      <c r="A67" s="44">
        <f t="shared" si="24"/>
        <v>53</v>
      </c>
      <c r="B67" s="14" t="s">
        <v>47</v>
      </c>
      <c r="C67" s="15" t="s">
        <v>34</v>
      </c>
      <c r="D67" s="41" t="s">
        <v>87</v>
      </c>
      <c r="E67" s="17">
        <v>1</v>
      </c>
      <c r="F67" s="63">
        <v>0</v>
      </c>
      <c r="G67" s="45">
        <f t="shared" si="25"/>
        <v>0</v>
      </c>
      <c r="H67" s="17">
        <v>1</v>
      </c>
      <c r="I67" s="67">
        <v>0</v>
      </c>
      <c r="J67" s="19">
        <f t="shared" si="26"/>
        <v>0</v>
      </c>
      <c r="K67" s="17">
        <v>1</v>
      </c>
      <c r="L67" s="65">
        <v>0</v>
      </c>
      <c r="M67" s="19">
        <f t="shared" si="27"/>
        <v>0</v>
      </c>
      <c r="N67" s="17">
        <v>1</v>
      </c>
      <c r="O67" s="65">
        <v>0</v>
      </c>
      <c r="P67" s="19">
        <f t="shared" si="28"/>
        <v>0</v>
      </c>
      <c r="Q67" s="17">
        <v>1</v>
      </c>
      <c r="R67" s="66">
        <v>0</v>
      </c>
      <c r="S67" s="19">
        <f t="shared" si="29"/>
        <v>0</v>
      </c>
      <c r="T67" s="24"/>
      <c r="U67" s="23"/>
    </row>
    <row r="68" spans="1:22" ht="12.75" customHeight="1" thickBot="1" x14ac:dyDescent="0.3">
      <c r="A68" s="44">
        <f t="shared" si="24"/>
        <v>54</v>
      </c>
      <c r="B68" s="14" t="s">
        <v>81</v>
      </c>
      <c r="C68" s="15" t="s">
        <v>35</v>
      </c>
      <c r="D68" s="16" t="s">
        <v>88</v>
      </c>
      <c r="E68" s="17">
        <v>1</v>
      </c>
      <c r="F68" s="63">
        <v>0</v>
      </c>
      <c r="G68" s="45">
        <f t="shared" si="25"/>
        <v>0</v>
      </c>
      <c r="H68" s="17">
        <v>1</v>
      </c>
      <c r="I68" s="67">
        <v>0</v>
      </c>
      <c r="J68" s="19">
        <f t="shared" si="26"/>
        <v>0</v>
      </c>
      <c r="K68" s="17">
        <v>1</v>
      </c>
      <c r="L68" s="65">
        <v>0</v>
      </c>
      <c r="M68" s="19">
        <f t="shared" si="27"/>
        <v>0</v>
      </c>
      <c r="N68" s="17">
        <v>1</v>
      </c>
      <c r="O68" s="65">
        <v>0</v>
      </c>
      <c r="P68" s="19">
        <f t="shared" si="28"/>
        <v>0</v>
      </c>
      <c r="Q68" s="17">
        <v>1</v>
      </c>
      <c r="R68" s="66">
        <v>0</v>
      </c>
      <c r="S68" s="19">
        <f t="shared" si="29"/>
        <v>0</v>
      </c>
      <c r="T68" s="20"/>
    </row>
    <row r="69" spans="1:22" ht="12.75" customHeight="1" thickBot="1" x14ac:dyDescent="0.3">
      <c r="A69" s="44">
        <f t="shared" si="24"/>
        <v>55</v>
      </c>
      <c r="B69" s="14" t="s">
        <v>82</v>
      </c>
      <c r="C69" s="15" t="s">
        <v>35</v>
      </c>
      <c r="D69" s="16" t="s">
        <v>88</v>
      </c>
      <c r="E69" s="17">
        <v>1</v>
      </c>
      <c r="F69" s="63">
        <v>0</v>
      </c>
      <c r="G69" s="45">
        <f t="shared" si="25"/>
        <v>0</v>
      </c>
      <c r="H69" s="17">
        <v>1</v>
      </c>
      <c r="I69" s="67">
        <v>0</v>
      </c>
      <c r="J69" s="19">
        <f t="shared" si="26"/>
        <v>0</v>
      </c>
      <c r="K69" s="17">
        <v>1</v>
      </c>
      <c r="L69" s="65">
        <v>0</v>
      </c>
      <c r="M69" s="19">
        <f t="shared" si="27"/>
        <v>0</v>
      </c>
      <c r="N69" s="17">
        <v>1</v>
      </c>
      <c r="O69" s="65">
        <v>0</v>
      </c>
      <c r="P69" s="19">
        <f t="shared" si="28"/>
        <v>0</v>
      </c>
      <c r="Q69" s="17">
        <v>1</v>
      </c>
      <c r="R69" s="66">
        <v>0</v>
      </c>
      <c r="S69" s="19">
        <f t="shared" si="29"/>
        <v>0</v>
      </c>
      <c r="T69" s="46"/>
      <c r="U69" s="21"/>
      <c r="V69" s="22"/>
    </row>
    <row r="70" spans="1:22" ht="12.75" customHeight="1" thickBot="1" x14ac:dyDescent="0.3">
      <c r="A70" s="44">
        <f t="shared" si="24"/>
        <v>56</v>
      </c>
      <c r="B70" s="14" t="s">
        <v>83</v>
      </c>
      <c r="C70" s="15" t="s">
        <v>36</v>
      </c>
      <c r="D70" s="16" t="s">
        <v>88</v>
      </c>
      <c r="E70" s="17">
        <v>1</v>
      </c>
      <c r="F70" s="63">
        <v>0</v>
      </c>
      <c r="G70" s="45">
        <f t="shared" si="25"/>
        <v>0</v>
      </c>
      <c r="H70" s="17">
        <v>1</v>
      </c>
      <c r="I70" s="67">
        <v>0</v>
      </c>
      <c r="J70" s="19">
        <f t="shared" si="26"/>
        <v>0</v>
      </c>
      <c r="K70" s="17">
        <v>1</v>
      </c>
      <c r="L70" s="65">
        <v>0</v>
      </c>
      <c r="M70" s="19">
        <f t="shared" si="27"/>
        <v>0</v>
      </c>
      <c r="N70" s="17">
        <v>1</v>
      </c>
      <c r="O70" s="65">
        <v>0</v>
      </c>
      <c r="P70" s="19">
        <f t="shared" si="28"/>
        <v>0</v>
      </c>
      <c r="Q70" s="17">
        <v>1</v>
      </c>
      <c r="R70" s="66">
        <v>0</v>
      </c>
      <c r="S70" s="19">
        <f t="shared" si="29"/>
        <v>0</v>
      </c>
      <c r="T70" s="46"/>
    </row>
    <row r="71" spans="1:22" ht="12.75" customHeight="1" thickBot="1" x14ac:dyDescent="0.3">
      <c r="A71" s="44">
        <f t="shared" si="24"/>
        <v>57</v>
      </c>
      <c r="B71" s="14" t="s">
        <v>84</v>
      </c>
      <c r="C71" s="15" t="s">
        <v>36</v>
      </c>
      <c r="D71" s="16" t="s">
        <v>88</v>
      </c>
      <c r="E71" s="25">
        <v>1</v>
      </c>
      <c r="F71" s="63">
        <v>0</v>
      </c>
      <c r="G71" s="45">
        <f t="shared" si="25"/>
        <v>0</v>
      </c>
      <c r="H71" s="25">
        <v>1</v>
      </c>
      <c r="I71" s="67">
        <v>0</v>
      </c>
      <c r="J71" s="19">
        <f t="shared" si="26"/>
        <v>0</v>
      </c>
      <c r="K71" s="25">
        <v>1</v>
      </c>
      <c r="L71" s="65">
        <v>0</v>
      </c>
      <c r="M71" s="19">
        <f t="shared" si="27"/>
        <v>0</v>
      </c>
      <c r="N71" s="17">
        <v>1</v>
      </c>
      <c r="O71" s="65">
        <v>0</v>
      </c>
      <c r="P71" s="19">
        <f t="shared" si="28"/>
        <v>0</v>
      </c>
      <c r="Q71" s="17">
        <v>1</v>
      </c>
      <c r="R71" s="66">
        <v>0</v>
      </c>
      <c r="S71" s="19">
        <f t="shared" si="29"/>
        <v>0</v>
      </c>
      <c r="T71" s="23"/>
    </row>
    <row r="72" spans="1:22" ht="17.25" customHeight="1" thickBot="1" x14ac:dyDescent="0.3">
      <c r="A72" s="44">
        <f t="shared" si="24"/>
        <v>58</v>
      </c>
      <c r="B72" s="26" t="s">
        <v>11</v>
      </c>
      <c r="C72" s="27" t="s">
        <v>37</v>
      </c>
      <c r="D72" s="47" t="s">
        <v>86</v>
      </c>
      <c r="E72" s="17">
        <v>1</v>
      </c>
      <c r="F72" s="63">
        <v>0</v>
      </c>
      <c r="G72" s="42">
        <f t="shared" si="25"/>
        <v>0</v>
      </c>
      <c r="H72" s="48">
        <v>1</v>
      </c>
      <c r="I72" s="67">
        <v>0</v>
      </c>
      <c r="J72" s="43">
        <f t="shared" si="26"/>
        <v>0</v>
      </c>
      <c r="K72" s="49">
        <v>1</v>
      </c>
      <c r="L72" s="65">
        <v>0</v>
      </c>
      <c r="M72" s="43">
        <f t="shared" si="27"/>
        <v>0</v>
      </c>
      <c r="N72" s="17">
        <v>1</v>
      </c>
      <c r="O72" s="65">
        <v>0</v>
      </c>
      <c r="P72" s="43">
        <f t="shared" si="28"/>
        <v>0</v>
      </c>
      <c r="Q72" s="17">
        <v>1</v>
      </c>
      <c r="R72" s="66">
        <v>0</v>
      </c>
      <c r="S72" s="43">
        <f t="shared" si="29"/>
        <v>0</v>
      </c>
      <c r="T72" s="21"/>
    </row>
    <row r="73" spans="1:22" ht="13.5" customHeight="1" thickBot="1" x14ac:dyDescent="0.3">
      <c r="A73" s="44">
        <f t="shared" si="24"/>
        <v>59</v>
      </c>
      <c r="B73" s="26" t="s">
        <v>38</v>
      </c>
      <c r="C73" s="27" t="s">
        <v>37</v>
      </c>
      <c r="D73" s="47" t="s">
        <v>86</v>
      </c>
      <c r="E73" s="17">
        <v>1</v>
      </c>
      <c r="F73" s="63">
        <v>0</v>
      </c>
      <c r="G73" s="45">
        <f t="shared" si="25"/>
        <v>0</v>
      </c>
      <c r="H73" s="50">
        <v>1</v>
      </c>
      <c r="I73" s="67">
        <v>0</v>
      </c>
      <c r="J73" s="19">
        <f t="shared" si="26"/>
        <v>0</v>
      </c>
      <c r="K73" s="25">
        <v>1</v>
      </c>
      <c r="L73" s="65">
        <v>0</v>
      </c>
      <c r="M73" s="19">
        <f t="shared" si="27"/>
        <v>0</v>
      </c>
      <c r="N73" s="17">
        <v>1</v>
      </c>
      <c r="O73" s="65">
        <v>0</v>
      </c>
      <c r="P73" s="19">
        <f t="shared" si="28"/>
        <v>0</v>
      </c>
      <c r="Q73" s="17">
        <v>1</v>
      </c>
      <c r="R73" s="66">
        <v>0</v>
      </c>
      <c r="S73" s="19">
        <f t="shared" si="29"/>
        <v>0</v>
      </c>
      <c r="T73" s="21"/>
    </row>
    <row r="74" spans="1:22" ht="15" customHeight="1" thickBot="1" x14ac:dyDescent="0.3">
      <c r="A74" s="44">
        <f t="shared" si="24"/>
        <v>60</v>
      </c>
      <c r="B74" s="26" t="s">
        <v>39</v>
      </c>
      <c r="C74" s="27" t="s">
        <v>40</v>
      </c>
      <c r="D74" s="47" t="s">
        <v>86</v>
      </c>
      <c r="E74" s="17">
        <v>1</v>
      </c>
      <c r="F74" s="63">
        <v>0</v>
      </c>
      <c r="G74" s="45">
        <f t="shared" si="25"/>
        <v>0</v>
      </c>
      <c r="H74" s="50">
        <v>1</v>
      </c>
      <c r="I74" s="67">
        <v>0</v>
      </c>
      <c r="J74" s="19">
        <f t="shared" si="26"/>
        <v>0</v>
      </c>
      <c r="K74" s="25">
        <v>1</v>
      </c>
      <c r="L74" s="65">
        <v>0</v>
      </c>
      <c r="M74" s="19">
        <f t="shared" si="27"/>
        <v>0</v>
      </c>
      <c r="N74" s="17">
        <v>1</v>
      </c>
      <c r="O74" s="65">
        <v>0</v>
      </c>
      <c r="P74" s="19">
        <f t="shared" si="28"/>
        <v>0</v>
      </c>
      <c r="Q74" s="17">
        <v>1</v>
      </c>
      <c r="R74" s="66">
        <v>0</v>
      </c>
      <c r="S74" s="19">
        <f t="shared" si="29"/>
        <v>0</v>
      </c>
      <c r="T74" s="21"/>
    </row>
    <row r="75" spans="1:22" ht="15.75" customHeight="1" thickBot="1" x14ac:dyDescent="0.3">
      <c r="A75" s="44">
        <f t="shared" si="24"/>
        <v>61</v>
      </c>
      <c r="B75" s="26" t="s">
        <v>41</v>
      </c>
      <c r="C75" s="27" t="s">
        <v>40</v>
      </c>
      <c r="D75" s="47" t="s">
        <v>86</v>
      </c>
      <c r="E75" s="17">
        <v>1</v>
      </c>
      <c r="F75" s="63">
        <v>0</v>
      </c>
      <c r="G75" s="45">
        <f t="shared" si="25"/>
        <v>0</v>
      </c>
      <c r="H75" s="50">
        <v>1</v>
      </c>
      <c r="I75" s="67">
        <v>0</v>
      </c>
      <c r="J75" s="19">
        <f t="shared" si="26"/>
        <v>0</v>
      </c>
      <c r="K75" s="25">
        <v>1</v>
      </c>
      <c r="L75" s="65">
        <v>0</v>
      </c>
      <c r="M75" s="19">
        <f t="shared" si="27"/>
        <v>0</v>
      </c>
      <c r="N75" s="17">
        <v>1</v>
      </c>
      <c r="O75" s="65">
        <v>0</v>
      </c>
      <c r="P75" s="19">
        <f t="shared" si="28"/>
        <v>0</v>
      </c>
      <c r="Q75" s="17">
        <v>1</v>
      </c>
      <c r="R75" s="66">
        <v>0</v>
      </c>
      <c r="S75" s="19">
        <f t="shared" si="29"/>
        <v>0</v>
      </c>
      <c r="T75" s="21"/>
    </row>
    <row r="76" spans="1:22" ht="14.25" customHeight="1" thickBot="1" x14ac:dyDescent="0.3">
      <c r="A76" s="44">
        <f t="shared" si="24"/>
        <v>62</v>
      </c>
      <c r="B76" s="26" t="s">
        <v>42</v>
      </c>
      <c r="C76" s="27" t="s">
        <v>43</v>
      </c>
      <c r="D76" s="47" t="s">
        <v>86</v>
      </c>
      <c r="E76" s="17">
        <v>1</v>
      </c>
      <c r="F76" s="63">
        <v>0</v>
      </c>
      <c r="G76" s="45">
        <f t="shared" si="25"/>
        <v>0</v>
      </c>
      <c r="H76" s="50">
        <v>1</v>
      </c>
      <c r="I76" s="67">
        <v>0</v>
      </c>
      <c r="J76" s="19">
        <f t="shared" si="26"/>
        <v>0</v>
      </c>
      <c r="K76" s="25">
        <v>1</v>
      </c>
      <c r="L76" s="65">
        <v>0</v>
      </c>
      <c r="M76" s="19">
        <f t="shared" si="27"/>
        <v>0</v>
      </c>
      <c r="N76" s="17">
        <v>1</v>
      </c>
      <c r="O76" s="65">
        <v>0</v>
      </c>
      <c r="P76" s="19">
        <f t="shared" si="28"/>
        <v>0</v>
      </c>
      <c r="Q76" s="17">
        <v>1</v>
      </c>
      <c r="R76" s="66">
        <v>0</v>
      </c>
      <c r="S76" s="19">
        <f t="shared" si="29"/>
        <v>0</v>
      </c>
      <c r="T76" s="21"/>
    </row>
    <row r="77" spans="1:22" ht="15.75" customHeight="1" thickBot="1" x14ac:dyDescent="0.3">
      <c r="A77" s="44">
        <f t="shared" si="24"/>
        <v>63</v>
      </c>
      <c r="B77" s="26" t="s">
        <v>44</v>
      </c>
      <c r="C77" s="27" t="s">
        <v>43</v>
      </c>
      <c r="D77" s="47" t="s">
        <v>86</v>
      </c>
      <c r="E77" s="17">
        <v>1</v>
      </c>
      <c r="F77" s="63">
        <v>0</v>
      </c>
      <c r="G77" s="45">
        <f t="shared" si="25"/>
        <v>0</v>
      </c>
      <c r="H77" s="50">
        <v>1</v>
      </c>
      <c r="I77" s="67">
        <v>0</v>
      </c>
      <c r="J77" s="19">
        <f t="shared" si="26"/>
        <v>0</v>
      </c>
      <c r="K77" s="25">
        <v>1</v>
      </c>
      <c r="L77" s="65">
        <v>0</v>
      </c>
      <c r="M77" s="19">
        <f t="shared" si="27"/>
        <v>0</v>
      </c>
      <c r="N77" s="17">
        <v>1</v>
      </c>
      <c r="O77" s="65">
        <v>0</v>
      </c>
      <c r="P77" s="19">
        <f t="shared" si="28"/>
        <v>0</v>
      </c>
      <c r="Q77" s="17">
        <v>1</v>
      </c>
      <c r="R77" s="66">
        <v>0</v>
      </c>
      <c r="S77" s="19">
        <f t="shared" si="29"/>
        <v>0</v>
      </c>
      <c r="T77" s="21"/>
    </row>
    <row r="78" spans="1:22" ht="12.75" customHeight="1" thickBot="1" x14ac:dyDescent="0.3">
      <c r="A78" s="44">
        <v>64</v>
      </c>
      <c r="B78" s="51" t="s">
        <v>47</v>
      </c>
      <c r="C78" s="53" t="s">
        <v>30</v>
      </c>
      <c r="D78" s="41" t="s">
        <v>87</v>
      </c>
      <c r="E78" s="52">
        <v>1</v>
      </c>
      <c r="F78" s="63">
        <v>0</v>
      </c>
      <c r="G78" s="45">
        <f t="shared" si="25"/>
        <v>0</v>
      </c>
      <c r="H78" s="52">
        <v>1</v>
      </c>
      <c r="I78" s="67">
        <v>0</v>
      </c>
      <c r="J78" s="19">
        <f t="shared" si="26"/>
        <v>0</v>
      </c>
      <c r="K78" s="52">
        <v>1</v>
      </c>
      <c r="L78" s="65">
        <v>0</v>
      </c>
      <c r="M78" s="19">
        <f t="shared" si="27"/>
        <v>0</v>
      </c>
      <c r="N78" s="17">
        <v>1</v>
      </c>
      <c r="O78" s="65">
        <v>0</v>
      </c>
      <c r="P78" s="19">
        <f t="shared" si="28"/>
        <v>0</v>
      </c>
      <c r="Q78" s="17">
        <v>1</v>
      </c>
      <c r="R78" s="66">
        <v>0</v>
      </c>
      <c r="S78" s="19">
        <f t="shared" si="29"/>
        <v>0</v>
      </c>
      <c r="T78" s="20"/>
    </row>
    <row r="79" spans="1:22" ht="12.75" customHeight="1" thickBot="1" x14ac:dyDescent="0.3">
      <c r="A79" s="44">
        <f t="shared" si="24"/>
        <v>65</v>
      </c>
      <c r="B79" s="51" t="s">
        <v>48</v>
      </c>
      <c r="C79" s="53" t="s">
        <v>29</v>
      </c>
      <c r="D79" s="41" t="s">
        <v>87</v>
      </c>
      <c r="E79" s="52">
        <v>1</v>
      </c>
      <c r="F79" s="63">
        <v>0</v>
      </c>
      <c r="G79" s="45">
        <f t="shared" si="25"/>
        <v>0</v>
      </c>
      <c r="H79" s="52">
        <v>1</v>
      </c>
      <c r="I79" s="67">
        <v>0</v>
      </c>
      <c r="J79" s="19">
        <f t="shared" si="26"/>
        <v>0</v>
      </c>
      <c r="K79" s="52">
        <v>1</v>
      </c>
      <c r="L79" s="65">
        <v>0</v>
      </c>
      <c r="M79" s="19">
        <f t="shared" si="27"/>
        <v>0</v>
      </c>
      <c r="N79" s="17">
        <v>1</v>
      </c>
      <c r="O79" s="65">
        <v>0</v>
      </c>
      <c r="P79" s="19">
        <f t="shared" si="28"/>
        <v>0</v>
      </c>
      <c r="Q79" s="17">
        <v>1</v>
      </c>
      <c r="R79" s="66">
        <v>0</v>
      </c>
      <c r="S79" s="19">
        <f t="shared" si="29"/>
        <v>0</v>
      </c>
      <c r="T79" s="20"/>
    </row>
    <row r="80" spans="1:22" ht="12.75" customHeight="1" thickBot="1" x14ac:dyDescent="0.3">
      <c r="A80" s="44">
        <v>66</v>
      </c>
      <c r="B80" s="51" t="s">
        <v>51</v>
      </c>
      <c r="C80" s="53" t="s">
        <v>30</v>
      </c>
      <c r="D80" s="41" t="s">
        <v>87</v>
      </c>
      <c r="E80" s="52">
        <v>1</v>
      </c>
      <c r="F80" s="63">
        <v>0</v>
      </c>
      <c r="G80" s="45">
        <f t="shared" si="25"/>
        <v>0</v>
      </c>
      <c r="H80" s="52">
        <v>1</v>
      </c>
      <c r="I80" s="67">
        <v>0</v>
      </c>
      <c r="J80" s="19">
        <f t="shared" si="26"/>
        <v>0</v>
      </c>
      <c r="K80" s="52">
        <v>1</v>
      </c>
      <c r="L80" s="65">
        <v>0</v>
      </c>
      <c r="M80" s="19">
        <f t="shared" si="27"/>
        <v>0</v>
      </c>
      <c r="N80" s="17">
        <v>1</v>
      </c>
      <c r="O80" s="65">
        <v>0</v>
      </c>
      <c r="P80" s="19">
        <f t="shared" si="28"/>
        <v>0</v>
      </c>
      <c r="Q80" s="17">
        <v>1</v>
      </c>
      <c r="R80" s="66">
        <v>0</v>
      </c>
      <c r="S80" s="19">
        <f t="shared" si="29"/>
        <v>0</v>
      </c>
      <c r="T80" s="24"/>
    </row>
    <row r="81" spans="1:20" ht="12.75" customHeight="1" thickBot="1" x14ac:dyDescent="0.3">
      <c r="A81" s="44">
        <f t="shared" si="24"/>
        <v>67</v>
      </c>
      <c r="B81" s="51" t="s">
        <v>52</v>
      </c>
      <c r="C81" s="53" t="s">
        <v>29</v>
      </c>
      <c r="D81" s="41" t="s">
        <v>87</v>
      </c>
      <c r="E81" s="52">
        <v>1</v>
      </c>
      <c r="F81" s="63">
        <v>0</v>
      </c>
      <c r="G81" s="19">
        <f t="shared" si="25"/>
        <v>0</v>
      </c>
      <c r="H81" s="52">
        <v>1</v>
      </c>
      <c r="I81" s="67">
        <v>0</v>
      </c>
      <c r="J81" s="19">
        <f t="shared" si="26"/>
        <v>0</v>
      </c>
      <c r="K81" s="52">
        <v>1</v>
      </c>
      <c r="L81" s="65">
        <v>0</v>
      </c>
      <c r="M81" s="19">
        <f t="shared" si="27"/>
        <v>0</v>
      </c>
      <c r="N81" s="17">
        <v>1</v>
      </c>
      <c r="O81" s="65">
        <v>0</v>
      </c>
      <c r="P81" s="19">
        <f t="shared" si="28"/>
        <v>0</v>
      </c>
      <c r="Q81" s="17">
        <v>1</v>
      </c>
      <c r="R81" s="66">
        <v>0</v>
      </c>
      <c r="S81" s="19">
        <f t="shared" si="29"/>
        <v>0</v>
      </c>
      <c r="T81" s="20"/>
    </row>
    <row r="82" spans="1:20" ht="18" customHeight="1" thickBot="1" x14ac:dyDescent="0.3">
      <c r="A82" s="70" t="s">
        <v>91</v>
      </c>
      <c r="B82" s="71"/>
      <c r="C82" s="71"/>
      <c r="D82" s="71"/>
      <c r="E82" s="54">
        <f>SUM(E7:E47)+SUM(E56:E81)</f>
        <v>85</v>
      </c>
      <c r="F82" s="55"/>
      <c r="G82" s="56">
        <f>SUM(G7:G47)+SUM(G56:G81)</f>
        <v>0</v>
      </c>
      <c r="H82" s="54">
        <f>SUM(H7:H47)+SUM(H56:H81)</f>
        <v>83</v>
      </c>
      <c r="I82" s="57"/>
      <c r="J82" s="56">
        <f>SUM(J7:J47)+SUM(J56:J81)</f>
        <v>0</v>
      </c>
      <c r="K82" s="54">
        <f>SUM(K7:K47)+SUM(K56:K81)</f>
        <v>79</v>
      </c>
      <c r="L82" s="57"/>
      <c r="M82" s="56">
        <f>SUM(M7:M47)+SUM(M56:M81)</f>
        <v>0</v>
      </c>
      <c r="N82" s="54">
        <f>SUM(N7:N47)+SUM(N56:N81)</f>
        <v>67</v>
      </c>
      <c r="O82" s="57"/>
      <c r="P82" s="56">
        <f>SUM(P7:P47)+SUM(P56:P81)</f>
        <v>0</v>
      </c>
      <c r="Q82" s="54">
        <f>SUM(Q7:Q47)+SUM(Q56:Q81)</f>
        <v>67</v>
      </c>
      <c r="R82" s="57"/>
      <c r="S82" s="56">
        <f>SUM(S7:S47)+SUM(S56:S81)</f>
        <v>0</v>
      </c>
      <c r="T82" s="20"/>
    </row>
    <row r="83" spans="1:20" ht="26.25" customHeight="1" thickBot="1" x14ac:dyDescent="0.3">
      <c r="A83" s="72" t="s">
        <v>92</v>
      </c>
      <c r="B83" s="73"/>
      <c r="C83" s="73"/>
      <c r="D83" s="73"/>
      <c r="E83" s="73"/>
      <c r="F83" s="73"/>
      <c r="G83" s="73"/>
      <c r="H83" s="74"/>
      <c r="I83" s="74"/>
      <c r="J83" s="74"/>
      <c r="K83" s="74"/>
      <c r="L83" s="74"/>
      <c r="M83" s="74"/>
      <c r="N83" s="74"/>
      <c r="O83" s="74"/>
      <c r="P83" s="74"/>
      <c r="Q83" s="58"/>
      <c r="R83" s="75">
        <f>G82+J82+M82+P82+S82</f>
        <v>0</v>
      </c>
      <c r="S83" s="76"/>
      <c r="T83" s="20"/>
    </row>
    <row r="84" spans="1:20" ht="8.25" customHeight="1" thickBot="1" x14ac:dyDescent="0.3">
      <c r="A84" s="59"/>
      <c r="B84" s="60"/>
      <c r="C84" s="60"/>
      <c r="D84" s="60"/>
      <c r="E84" s="60"/>
      <c r="F84" s="60"/>
      <c r="G84" s="60"/>
      <c r="H84" s="60"/>
      <c r="I84" s="60"/>
      <c r="J84" s="60"/>
      <c r="K84" s="60"/>
      <c r="L84" s="60"/>
      <c r="M84" s="60"/>
      <c r="N84" s="60"/>
      <c r="O84" s="60"/>
      <c r="P84" s="60"/>
      <c r="Q84" s="60"/>
      <c r="R84" s="60"/>
      <c r="S84" s="61"/>
    </row>
    <row r="85" spans="1:20" x14ac:dyDescent="0.25">
      <c r="T85" s="23"/>
    </row>
    <row r="87" spans="1:20" x14ac:dyDescent="0.25">
      <c r="S87" s="62" t="s">
        <v>13</v>
      </c>
    </row>
  </sheetData>
  <sheetProtection algorithmName="SHA-512" hashValue="gXexeCSoNJs/oUev9cY+heuJjfAeXMMFWTMS8IyPq+S5krhQ9cxZbVCtaQKj2OB+rnDwxyhtlmqKTzuyzyQdbA==" saltValue="209u0wzqqx1DFpeBMCZY0w==" spinCount="100000" sheet="1" objects="1" scenarios="1"/>
  <mergeCells count="16">
    <mergeCell ref="A2:S3"/>
    <mergeCell ref="E5:G5"/>
    <mergeCell ref="H5:J5"/>
    <mergeCell ref="K5:M5"/>
    <mergeCell ref="N5:P5"/>
    <mergeCell ref="Q5:S5"/>
    <mergeCell ref="A82:D82"/>
    <mergeCell ref="A83:G83"/>
    <mergeCell ref="H83:P83"/>
    <mergeCell ref="R83:S83"/>
    <mergeCell ref="A51:S52"/>
    <mergeCell ref="E54:G54"/>
    <mergeCell ref="H54:J54"/>
    <mergeCell ref="K54:M54"/>
    <mergeCell ref="N54:P54"/>
    <mergeCell ref="Q54:S54"/>
  </mergeCells>
  <pageMargins left="0.25" right="0.25" top="0.75" bottom="0.75" header="0.3" footer="0.3"/>
  <pageSetup paperSize="5" scale="76" fitToHeight="0" orientation="landscape"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 Points-Stock Rails</vt:lpstr>
    </vt:vector>
  </TitlesOfParts>
  <Company>OPAS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 Sullivan</dc:creator>
  <cp:lastModifiedBy>WMATA</cp:lastModifiedBy>
  <cp:lastPrinted>2017-11-09T19:37:52Z</cp:lastPrinted>
  <dcterms:created xsi:type="dcterms:W3CDTF">2004-06-16T20:19:00Z</dcterms:created>
  <dcterms:modified xsi:type="dcterms:W3CDTF">2017-12-01T21:11:07Z</dcterms:modified>
</cp:coreProperties>
</file>